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customProperty3.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defaultThemeVersion="166925"/>
  <mc:AlternateContent xmlns:mc="http://schemas.openxmlformats.org/markup-compatibility/2006">
    <mc:Choice Requires="x15">
      <x15ac:absPath xmlns:x15ac="http://schemas.microsoft.com/office/spreadsheetml/2010/11/ac" url="/Users/gosia/Downloads/"/>
    </mc:Choice>
  </mc:AlternateContent>
  <xr:revisionPtr revIDLastSave="0" documentId="13_ncr:1_{7F69EA83-718D-B046-8C50-B77BD2C028EA}" xr6:coauthVersionLast="47" xr6:coauthVersionMax="47" xr10:uidLastSave="{00000000-0000-0000-0000-000000000000}"/>
  <bookViews>
    <workbookView xWindow="0" yWindow="740" windowWidth="29400" windowHeight="17080" tabRatio="822" firstSheet="1" activeTab="1" xr2:uid="{1FCCC121-238C-4137-8F65-1276E9764207}"/>
  </bookViews>
  <sheets>
    <sheet name="texts" sheetId="10" r:id="rId1"/>
    <sheet name="data" sheetId="1" r:id="rId2"/>
    <sheet name="metadata" sheetId="12" r:id="rId3"/>
    <sheet name="country_codes" sheetId="11" r:id="rId4"/>
    <sheet name="(drop down options)" sheetId="7" state="hidden" r:id="rId5"/>
    <sheet name="(internal use)" sheetId="2" state="hidden" r:id="rId6"/>
  </sheets>
  <definedNames>
    <definedName name="_xlnm._FilterDatabase" localSheetId="4" hidden="1">'(drop down options)'!$B$1:$G$1</definedName>
    <definedName name="_xlnm._FilterDatabase" localSheetId="3" hidden="1">country_codes!$G$1:$J$212</definedName>
    <definedName name="_xlnm._FilterDatabase" localSheetId="1" hidden="1">data!$A$1:$AC$54</definedName>
    <definedName name="_Unit">'(drop down options)'!$H$2:$H$6</definedName>
    <definedName name="_VolUnit">'(drop down options)'!$H$2:$H$6</definedName>
    <definedName name="EU_country">'(drop down options)'!$B$2:$B$28</definedName>
    <definedName name="fuel">'(drop down options)'!$D$2:$D$11</definedName>
    <definedName name="Val_Unit">'(drop down options)'!$I$2:$I$3</definedName>
    <definedName name="Vol_Unit">'(drop down options)'!$H$2:$H$6</definedName>
    <definedName name="Volume_Unit">'(drop down options)'!$H$2:$H$6</definedName>
    <definedName name="Y_end">'(drop down options)'!$G$2:$G$8</definedName>
    <definedName name="Y_start">'(drop down options)'!$F$2:$F$6</definedName>
    <definedName name="Yesno">'(drop down options)'!$J$2:$J$3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1" l="1"/>
  <c r="C37" i="1"/>
  <c r="D37" i="1"/>
  <c r="B8" i="1"/>
  <c r="C8" i="1"/>
  <c r="D8" i="1"/>
  <c r="D57" i="1"/>
  <c r="C57" i="1"/>
  <c r="B57" i="1"/>
  <c r="D2" i="1"/>
  <c r="C2" i="1"/>
  <c r="B2" i="1"/>
  <c r="B29" i="1"/>
  <c r="C29" i="1"/>
  <c r="D29" i="1"/>
  <c r="B50" i="1"/>
  <c r="C50" i="1"/>
  <c r="D50" i="1"/>
  <c r="B51" i="1"/>
  <c r="C51" i="1"/>
  <c r="D51" i="1"/>
  <c r="B46" i="1"/>
  <c r="C46" i="1"/>
  <c r="D46" i="1"/>
  <c r="B15" i="1"/>
  <c r="C15" i="1"/>
  <c r="D15" i="1"/>
  <c r="B16" i="1"/>
  <c r="C16" i="1"/>
  <c r="D16" i="1"/>
  <c r="B17" i="1"/>
  <c r="C17" i="1"/>
  <c r="D17" i="1"/>
  <c r="B23" i="1"/>
  <c r="C23" i="1"/>
  <c r="B5" i="1"/>
  <c r="C5" i="1"/>
  <c r="B7" i="1"/>
  <c r="C7" i="1"/>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2" i="10"/>
  <c r="B9" i="1"/>
  <c r="B3" i="1"/>
  <c r="C3" i="1"/>
  <c r="B4" i="1"/>
  <c r="C4" i="1"/>
  <c r="B6" i="1"/>
  <c r="C6" i="1"/>
  <c r="B18" i="1"/>
  <c r="C18" i="1"/>
  <c r="B19" i="1"/>
  <c r="C19" i="1"/>
  <c r="B20" i="1"/>
  <c r="C20" i="1"/>
  <c r="B30" i="1"/>
  <c r="C30" i="1"/>
  <c r="B35" i="1"/>
  <c r="C35" i="1"/>
  <c r="B36" i="1"/>
  <c r="C36" i="1"/>
  <c r="B38" i="1"/>
  <c r="C38" i="1"/>
  <c r="B39" i="1"/>
  <c r="C39" i="1"/>
  <c r="B40" i="1"/>
  <c r="C40" i="1"/>
  <c r="B41" i="1"/>
  <c r="C41" i="1"/>
  <c r="B42" i="1"/>
  <c r="C42" i="1"/>
  <c r="B43" i="1"/>
  <c r="C43" i="1"/>
  <c r="B44" i="1"/>
  <c r="C44" i="1"/>
  <c r="B45" i="1"/>
  <c r="C45" i="1"/>
  <c r="B47" i="1"/>
  <c r="C47" i="1"/>
  <c r="B56" i="1"/>
  <c r="C56" i="1"/>
  <c r="B53" i="1"/>
  <c r="C53" i="1"/>
  <c r="B54" i="1"/>
  <c r="C54" i="1"/>
  <c r="B55" i="1"/>
  <c r="C55" i="1"/>
  <c r="B48" i="1"/>
  <c r="C48" i="1"/>
  <c r="B49" i="1"/>
  <c r="C49" i="1"/>
  <c r="B52" i="1"/>
  <c r="C52" i="1"/>
  <c r="B21" i="1"/>
  <c r="C21" i="1"/>
  <c r="B22" i="1"/>
  <c r="C22" i="1"/>
  <c r="B24" i="1"/>
  <c r="C24" i="1"/>
  <c r="B25" i="1"/>
  <c r="C25" i="1"/>
  <c r="B26" i="1"/>
  <c r="C26" i="1"/>
  <c r="B27" i="1"/>
  <c r="C27" i="1"/>
  <c r="B28" i="1"/>
  <c r="C28" i="1"/>
  <c r="B31" i="1"/>
  <c r="C31" i="1"/>
  <c r="B32" i="1"/>
  <c r="C32" i="1"/>
  <c r="B33" i="1"/>
  <c r="C33" i="1"/>
  <c r="B34" i="1"/>
  <c r="C34" i="1"/>
  <c r="C9" i="1"/>
  <c r="B10" i="1"/>
  <c r="C10" i="1"/>
  <c r="B11" i="1"/>
  <c r="C11" i="1"/>
  <c r="B12" i="1"/>
  <c r="C12" i="1"/>
  <c r="B13" i="1"/>
  <c r="C13" i="1"/>
  <c r="B14" i="1"/>
  <c r="C14" i="1"/>
  <c r="C4" i="11"/>
  <c r="C5" i="11"/>
  <c r="C6" i="11"/>
  <c r="C7" i="11"/>
  <c r="C8" i="11"/>
  <c r="C9" i="11"/>
  <c r="D40" i="1" s="1"/>
  <c r="C10" i="11"/>
  <c r="C11" i="11"/>
  <c r="C12" i="11"/>
  <c r="C13" i="11"/>
  <c r="C14" i="11"/>
  <c r="C15" i="11"/>
  <c r="C16" i="11"/>
  <c r="C17" i="11"/>
  <c r="C18" i="11"/>
  <c r="C19" i="11"/>
  <c r="D43" i="1" s="1"/>
  <c r="C20" i="11"/>
  <c r="C21" i="11"/>
  <c r="C22" i="11"/>
  <c r="C23" i="11"/>
  <c r="C24" i="11"/>
  <c r="C25" i="11"/>
  <c r="C26" i="11"/>
  <c r="D35" i="1" s="1"/>
  <c r="C27" i="11"/>
  <c r="C28" i="11"/>
  <c r="C29" i="11"/>
  <c r="C30" i="11"/>
  <c r="C31" i="11"/>
  <c r="C32" i="11"/>
  <c r="C33" i="11"/>
  <c r="C34" i="11"/>
  <c r="C35" i="11"/>
  <c r="C36" i="11"/>
  <c r="C37" i="11"/>
  <c r="C38" i="11"/>
  <c r="C39" i="11"/>
  <c r="C40" i="11"/>
  <c r="C41" i="11"/>
  <c r="C42" i="11"/>
  <c r="D21" i="1" s="1"/>
  <c r="C43" i="11"/>
  <c r="C44" i="11"/>
  <c r="C45" i="11"/>
  <c r="C46" i="11"/>
  <c r="C47" i="11"/>
  <c r="C48" i="11"/>
  <c r="C49" i="11"/>
  <c r="C50" i="11"/>
  <c r="C51" i="11"/>
  <c r="C52" i="11"/>
  <c r="C53" i="11"/>
  <c r="C54" i="11"/>
  <c r="D41" i="1" s="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D12" i="1" s="1"/>
  <c r="C112" i="11"/>
  <c r="C113" i="11"/>
  <c r="C114" i="11"/>
  <c r="D26" i="1" s="1"/>
  <c r="C115" i="11"/>
  <c r="C116" i="11"/>
  <c r="C117" i="11"/>
  <c r="C118" i="11"/>
  <c r="C119" i="11"/>
  <c r="C120" i="11"/>
  <c r="C121" i="11"/>
  <c r="C122" i="11"/>
  <c r="C123" i="11"/>
  <c r="C124" i="11"/>
  <c r="C125" i="11"/>
  <c r="C126" i="11"/>
  <c r="C127" i="11"/>
  <c r="C128" i="11"/>
  <c r="C129" i="11"/>
  <c r="D45" i="1" s="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D33" i="1" s="1"/>
  <c r="C186" i="11"/>
  <c r="C187" i="11"/>
  <c r="C188" i="11"/>
  <c r="C189" i="11"/>
  <c r="C190" i="11"/>
  <c r="C191" i="11"/>
  <c r="C192" i="11"/>
  <c r="C193" i="11"/>
  <c r="C194" i="11"/>
  <c r="C195" i="11"/>
  <c r="C196" i="11"/>
  <c r="C197" i="11"/>
  <c r="C198" i="11"/>
  <c r="C199" i="11"/>
  <c r="C200" i="11"/>
  <c r="C201" i="11"/>
  <c r="C202" i="11"/>
  <c r="D25" i="1" s="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D23" i="1" s="1"/>
  <c r="C237" i="11"/>
  <c r="D44" i="1" s="1"/>
  <c r="C238" i="11"/>
  <c r="C239" i="11"/>
  <c r="C240" i="11"/>
  <c r="C241" i="11"/>
  <c r="C242" i="11"/>
  <c r="C243" i="11"/>
  <c r="C244" i="11"/>
  <c r="C245" i="11"/>
  <c r="C246" i="11"/>
  <c r="C247" i="11"/>
  <c r="C248" i="11"/>
  <c r="C249" i="11"/>
  <c r="C250" i="11"/>
  <c r="C251" i="11"/>
  <c r="C3" i="11"/>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4" i="10"/>
  <c r="D5" i="1" l="1"/>
  <c r="D7" i="1"/>
  <c r="D6" i="1"/>
  <c r="D18" i="1"/>
  <c r="D47" i="1"/>
  <c r="D53" i="1"/>
  <c r="D55" i="1"/>
  <c r="D49" i="1"/>
  <c r="D27" i="1"/>
  <c r="D28" i="1"/>
  <c r="D10" i="1"/>
  <c r="D20" i="1"/>
  <c r="D22" i="1"/>
  <c r="D31" i="1"/>
  <c r="D32" i="1"/>
  <c r="D3" i="1"/>
  <c r="D30" i="1"/>
  <c r="D42" i="1"/>
  <c r="D24" i="1"/>
  <c r="D4" i="1"/>
  <c r="D54" i="1"/>
  <c r="D48" i="1"/>
  <c r="D13" i="1"/>
  <c r="D39" i="1"/>
  <c r="D11" i="1"/>
  <c r="D38" i="1"/>
  <c r="D52" i="1"/>
  <c r="D34" i="1"/>
  <c r="D9" i="1"/>
  <c r="D19" i="1"/>
  <c r="D36" i="1"/>
  <c r="D56" i="1"/>
  <c r="D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tc={ED03DF92-9BB0-4D25-9164-FF451946BEF4}</author>
    <author>tc={419B31CC-3382-4C61-9007-CD068718274E}</author>
    <author>tc={F65117EA-CF73-4C1C-B89B-1C20DEB5811F}</author>
    <author>tc={CE316D17-0AF2-4E54-9ECA-F075CD99D15D}</author>
    <author>tc={C60CE033-F738-4DD4-8056-116EC9AD1BE2}</author>
    <author>tc={045B0A9B-0316-4049-B57F-AA8BFEEA2C50}</author>
    <author>tc={5367F44B-3B15-4394-A807-3BD729D8FC10}</author>
    <author>tc={5713E2EF-354C-4DE2-A8ED-A29ADF018567}</author>
    <author>tc={92AE0C0E-C61C-4395-B712-EBBDE320A740}</author>
    <author>tc={4BE6FE71-0BAA-453D-BF7E-C46E238A53D6}</author>
    <author>tc={0FC4721F-979E-48B3-9DB4-F81E339EF61E}</author>
    <author>tc={54F98D04-F405-4861-A940-3AB83039958C}</author>
    <author>tc={66EADDAF-2B29-46A4-B64A-2C01FF35F849}</author>
    <author>tc={01CE0451-6DF6-4C72-BB0F-ADF730CDD09B}</author>
    <author>tc={E25C97CC-5F87-4C8E-9D42-F9DF7C2510CA}</author>
    <author>tc={BE045062-C4DC-4401-9C12-02D6BEA82B3F}</author>
    <author>tc={8A5FEF3E-BD91-4F7D-9D52-EA8A7BEF1AA6}</author>
    <author>tc={1CD80029-510D-4593-BCAF-98CAA088E438}</author>
    <author>tc={DA442C3E-51EF-42A0-9DCE-2E1A30C95D9E}</author>
    <author>tc={8D3A621C-1347-4565-9BBB-D5D0DC01624D}</author>
    <author>tc={123C0FB7-B8FE-44D1-847F-97B4389D1850}</author>
    <author>tc={09DA11DA-3956-4238-846E-D7395B20BC32}</author>
    <author>tc={5DFE22FD-651D-48AC-813F-B6BA1D6EA5CF}</author>
    <author>tc={D2DAFAB4-5E6E-451B-997E-66665E09E768}</author>
    <author>tc={A62BEA8F-EDB7-41E1-928E-82257DFD038E}</author>
    <author>tc={D4C79276-EF8E-47EB-9916-E27F245EEA49}</author>
    <author>tc={00F67617-9F9F-4536-BF07-12138B73870A}</author>
    <author>tc={43C7CBD1-EDE7-41B0-ADD3-9540A90CF72F}</author>
    <author>tc={D8504EE5-8ED6-4899-B4D3-AFF3B77D300C}</author>
    <author>tc={2637B2AB-15E2-4B8B-A1F9-09FCA2EB94A0}</author>
    <author>tc={7600FB70-5B0B-42BF-A6AA-D582C69BFEBC}</author>
    <author>tc={BDDC020B-63EA-4D20-BB07-5507B302BF43}</author>
  </authors>
  <commentList>
    <comment ref="V3" authorId="0" shapeId="0" xr:uid="{ED03DF92-9BB0-4D25-9164-FF451946BEF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6" authorId="1" shapeId="0" xr:uid="{419B31CC-3382-4C61-9007-CD068718274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H7" authorId="2" shapeId="0" xr:uid="{F65117EA-CF73-4C1C-B89B-1C20DEB5811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nuclear</t>
      </text>
    </comment>
    <comment ref="V9" authorId="3" shapeId="0" xr:uid="{CE316D17-0AF2-4E54-9ECA-F075CD99D15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10" authorId="4" shapeId="0" xr:uid="{C60CE033-F738-4DD4-8056-116EC9AD1BE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14" authorId="5" shapeId="0" xr:uid="{045B0A9B-0316-4049-B57F-AA8BFEEA2C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18" authorId="6" shapeId="0" xr:uid="{5367F44B-3B15-4394-A807-3BD729D8FC1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19" authorId="7" shapeId="0" xr:uid="{5713E2EF-354C-4DE2-A8ED-A29ADF01856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21" authorId="8" shapeId="0" xr:uid="{92AE0C0E-C61C-4395-B712-EBBDE320A74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and transition based</t>
      </text>
    </comment>
    <comment ref="V22" authorId="9" shapeId="0" xr:uid="{4BE6FE71-0BAA-453D-BF7E-C46E238A53D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23" authorId="10" shapeId="0" xr:uid="{0FC4721F-979E-48B3-9DB4-F81E339EF61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Transition based</t>
      </text>
    </comment>
    <comment ref="V24" authorId="11" shapeId="0" xr:uid="{54F98D04-F405-4861-A940-3AB83039958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25" authorId="12" shapeId="0" xr:uid="{66EADDAF-2B29-46A4-B64A-2C01FF35F84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26" authorId="13" shapeId="0" xr:uid="{01CE0451-6DF6-4C72-BB0F-ADF730CDD0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Transition based</t>
      </text>
    </comment>
    <comment ref="V27" authorId="14" shapeId="0" xr:uid="{E25C97CC-5F87-4C8E-9D42-F9DF7C2510C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28" authorId="15" shapeId="0" xr:uid="{BE045062-C4DC-4401-9C12-02D6BEA82B3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31" authorId="16" shapeId="0" xr:uid="{8A5FEF3E-BD91-4F7D-9D52-EA8A7BEF1AA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32" authorId="17" shapeId="0" xr:uid="{1CD80029-510D-4593-BCAF-98CAA088E43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Transition based</t>
      </text>
    </comment>
    <comment ref="V34" authorId="18" shapeId="0" xr:uid="{DA442C3E-51EF-42A0-9DCE-2E1A30C95D9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35" authorId="19" shapeId="0" xr:uid="{8D3A621C-1347-4565-9BBB-D5D0DC01624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Transition fuel based</t>
      </text>
    </comment>
    <comment ref="V42" authorId="20" shapeId="0" xr:uid="{123C0FB7-B8FE-44D1-847F-97B4389D18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43" authorId="21" shapeId="0" xr:uid="{09DA11DA-3956-4238-846E-D7395B20BC3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Transition fuel based</t>
      </text>
    </comment>
    <comment ref="V46" authorId="22" shapeId="0" xr:uid="{5DFE22FD-651D-48AC-813F-B6BA1D6EA5C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47" authorId="23" shapeId="0" xr:uid="{D2DAFAB4-5E6E-451B-997E-66665E09E76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Transition fuel based</t>
      </text>
    </comment>
    <comment ref="V48" authorId="24" shapeId="0" xr:uid="{A62BEA8F-EDB7-41E1-928E-82257DFD038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49" authorId="25" shapeId="0" xr:uid="{D4C79276-EF8E-47EB-9916-E27F245EEA4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H50" authorId="26" shapeId="0" xr:uid="{00F67617-9F9F-4536-BF07-12138B73870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nuclear</t>
      </text>
    </comment>
    <comment ref="V50" authorId="27" shapeId="0" xr:uid="{43C7CBD1-EDE7-41B0-ADD3-9540A90CF72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H51" authorId="28" shapeId="0" xr:uid="{D8504EE5-8ED6-4899-B4D3-AFF3B77D300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nuclear</t>
      </text>
    </comment>
    <comment ref="V52" authorId="29" shapeId="0" xr:uid="{2637B2AB-15E2-4B8B-A1F9-09FCA2EB94A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Transition based</t>
      </text>
    </comment>
    <comment ref="V53" authorId="30" shapeId="0" xr:uid="{7600FB70-5B0B-42BF-A6AA-D582C69BFEB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 ref="V55" authorId="31" shapeId="0" xr:uid="{BDDC020B-63EA-4D20-BB07-5507B302BF4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Carbon based</t>
      </text>
    </comment>
  </commentList>
</comments>
</file>

<file path=xl/sharedStrings.xml><?xml version="1.0" encoding="utf-8"?>
<sst xmlns="http://schemas.openxmlformats.org/spreadsheetml/2006/main" count="2179" uniqueCount="987">
  <si>
    <t>country_code</t>
  </si>
  <si>
    <t>country_name</t>
  </si>
  <si>
    <t>description</t>
  </si>
  <si>
    <t>description_html</t>
  </si>
  <si>
    <t>default</t>
  </si>
  <si>
    <t>Overview</t>
  </si>
  <si>
    <t>The European Union and its member states have embarked on a challenging journey to end their dependence on Russian energy. As set out in the RePowerEU strategy in May 2022, they plan to achieve this in part by rapidly scaling up their use of clean energy.
Accordingly, all member states aside from Hungary are changing their energy profiles. The EU Energy Deals Tracker shows that the EU is now largely focused on securing new gas supplies. Around 65 per cent of the deals that the bloc and its member states have struck in 2022 concern gas or liquified natural gas. The European Council on Foreign Relations’ dataset indicates that the EU is a long way away from achieving the economies of scale it currently refers to in discussions around joint gas purchases. Four different EU member states have reached bilateral agreements with Algeria, four with Qatar, and seven with the United States. There is a risk that, due to the need to obtain value for money from investments in gas infrastructure, EU countries will maintain the energy profiles they are now building in the medium term. Indeed, at least half of the energy deals the EU and its member states made in 2022 had long-term implications for infrastructure.
Around a half of all these deals involve clean energy. Even while key European states are concentrating on their energy needs for the next few winters, this indicates awareness that they urgently need to invest in infrastructure for clean energy security if they are to sustainably decarbonise their economies. Nevertheless, the clean energy components of the deals are of varying depth – ranging from the exploration of renewable energy sources to the development of appropriate infrastructure, to direct imports of clean energy.
Meanwhile, member states are increasingly engaged with the notion of EU energy sovereignty: the need to build up collective resilience through shared efforts on the supply side, which will complement cooperative measures in conservation and demand reduction that they agreed to in summer and autumn 2022. Examples of this include energy-sharing agreements in regional clusters (such as those between the Baltic countries, and those between Slovenia, Austria, and Italy), as well as joint infrastructural projects (including a deal between the French, Spanish, and Portuguese governments to construct an undersea pipeline to transport gas and green hydrogen across the EU).
ECFR will update the EU Energy Deals Tracker in the coming months, as this picture changes against the backdrop of Russia’s war on Ukraine.
Please feel free to reach out to the ECFR team if you spot any gaps!</t>
  </si>
  <si>
    <t>eu</t>
  </si>
  <si>
    <t>EU</t>
  </si>
  <si>
    <t>Individual member states have negotiated most of the new energy deals in the European Union. But the European Commission has actively developed some energy partnerships for both pipeline gas and liquified natural gas.
In March, following a meeting between European Commission President Ursula von der Leyen and US President Joe Biden, the United States promised to increase its exports of liquified natural gas (LNG) to Europe in 2022. During a trip to Cairo in June, Von der Leyen signed a deal with Egypt and Israel to increase their gas exports to Europe. In July, she concluded an agreement with Azerbaijan to double its exports of natural gas to the continent by 2027 (which created controversy about whether the EU would lose its capacity to defend human rights in the country). In October, the EU’s energy commissioner, Kadri Simson, met her Algerian counterpart to strengthen the partnership between the sides – a process supported by Algeria’s substantial gas exports to Italy, France, and Spain. The EU has also been in touch with Norway – its largest gas supplier – to explore ways to stabilise the energy market.
At the same time, there is a growing realisation across the EU that member states should avoid competing with one another for energy deals and should purchase some fuels together (not least to strengthen their negotiating position vis-à-vis suppliers). This realisation led to a political agreement at the European Council in October to aggregate the EU27’s demand for the equivalent of 15 per cent of their needs in filling gas storages – and to seek, on a voluntary basis, joint purchases of gas for the remainder.</t>
  </si>
  <si>
    <t>Austria</t>
  </si>
  <si>
    <t>In recent decades, Austria has been among the EU member states that are most dependent on Russian gas. It was also the first Western country to sign a gas supply contract with the Soviet Union, in 1968. Half a century later, Russia provided more than 80 per cent of Austria’s imports of gas – a fuel that accounted for one-fifth of the latter’s final energy consumption. By comparison, Russia provided one-fifth of Austria’s imports of oil (a product for which it is relatively easy to find alternative suppliers).
This dependency makes diversification away from Russian gas a major challenge for Austria, explaining why the country has only weakly supported EU energy sanctions on Russia. Still, the Austrian government has made efforts to find alternative energy supplies. In March 2022, Austrian officials visited the United Arab Emirates and Qatar, where they concluded deals for the supply of hydrogen and liquified natural gas (LNG) respectively. Meanwhile, Austria’s main oil and gas company, the state-controlled OMV, announced in July that it had secured additional pipeline capacity for natural gas – mostly from Norway. By August, Austria had reduced its dependence on Russia for gas imports to 50 per cent, according to its energy minister. But a study commissioned by Austrian ministry of climate showed that it would be impossible to end Austria’s imports of Russian gas before 2027, and that this would require reduced consumption, greater domestic production of fuels such as biogas and green hydrogen, and access to alternative supplies. In the meantime, coal power may serve as a temporary alternative to cope with bottlenecks in the supply of gas. Opinion polls now show that Austrian public support for the green transition is waning, as the population is primarily concerned about the availability and affordability of energy.</t>
  </si>
  <si>
    <t>Belgium</t>
  </si>
  <si>
    <t>In 2020 gas and oil accounted for two-thirds of Belgium’s final energy consumption. However, the country had only a limited dependence on imports of Russian energy. Belgium relied mostly on Norway for gas – with Russia accounting for less than 5 per cent of Belgian gas imports in 2021. In 2020 Russia was Belgium’s biggest supplier of oil, but it provided less than 30 per cent of the total.
The Belgian government supported the European Union’s partial embargo on Russian oil; it also backs the idea of a cap on gas prices. Partly because the Belgian energy minister is an environmentalist, the government views the energy crisis as an opportunity to accelerate the shift from fossil fuels to renewables. The Belgian national debate is addressing the issue of whether Europe should stop buying Russian energy because this finances Russia’s war on Ukraine. Meanwhile, Belgium has extended the life of its nuclear power plants.
Belgium is expanding its Zeebrugge onshore liquified natural gas terminal. And the country’s energy minister plans to create an artificial island and build a second offshore wind zone to produce energy equivalent to the output of three nuclear reactors. Belgium has not signed any new energy deals with a non-EU country since Russia launched its full-scale invasion of Ukraine – but, shortly before that, it reached an agreement with Norway focused on exchanges of knowledge and technology to accelerate the green transition.</t>
  </si>
  <si>
    <t>Bulgaria</t>
  </si>
  <si>
    <t>The war in Ukraine has laid bare Bulgaria’s heavy dependence on Russian energy resources. Until April 2022, Bulgaria imported almost all its gas – which accounts for 12 per cent of its final energy consumption – from Gazprom through a single route. Russian firm Lukoil had de facto control of Bulgaria’s oil market, as the owner of its biggest refinery and main storage facilities. Bulgaria’s nuclear power plant in Kozloduy, which accounted for one-third of national electricity production, depended on Russian technology and fuel.
For years, Bulgarian governments have done little to reduce this reliance on Russia by diversifying their energy supply routes and partners. In 2020 the government of then-prime minister Boyko Borissov oversaw the rapid construction of an extension to the TurkStream pipeline through Bulgaria, which allowed Russian gas supplies to reach Serbia and Hungary. At the same time, the government slowed the construction of the Gas Interconnector Greece-Bulgaria, which is designed to facilitate imports from Azerbaijan and other countries.
But Gazprom suspended its gas deliveries to Bulgaria in April 2022, after the government of then-prime minister Kiril Petkov refused to pay it in roubles. The United States and EU countries helped Bulgaria avoid major energy shortages by supplying it with liquified natural gas (LNG). And Azerbaijan agreed to increase its gas supplies to Bulgaria. Petkov’s government opened the Gas Interconnector Greece-Bulgaria and purchased a stake in Alexandroupolis LNG terminal, which should become operational in 2023. But his government collapsed, and the caretaker cabinet of Rumen Radev has since tried to reverse some of these decisions – so far, without success.
A 2013 deal with Azerbaijan is Bulgaria’s only functioning long-term agreement with an alternative gas supplier. Meanwhile, Bulgaria reportedly has enough reserves of nuclear fuel to last two years. In 2021 it signed an agreement with an American company that could become an alternative supplier of nuclear fuel. And the EU has granted the Bulgarian government an exemption to continue its oil imports from Lukoil until 2024.</t>
  </si>
  <si>
    <t>Croatia</t>
  </si>
  <si>
    <t>Croatia has a chance to become one of the European Union’s winners from diversification away from Russian energy imports. This is largely thanks to the Adria oil pipeline, which links the Croatian coast to Hungary and Serbia. The pipeline could become a key alternative route for these countries – along with Slovakia, Slovenia, and Bosnia – as they reduce their dependence on Russian energy. The Croatian government is currently planning to double the capacity of the Adria pipeline, which would enable it to meet the needs of refineries in Hungary, Slovakia, and Serbia.
Croatia is also working towards more than doubling its capacity to import liquified natural gas (LNG) through the port of Omisalj, which would consolidate its position as a regional energy hub. The country could reduce its dependence on fossil fuels – and perhaps even become a net exporter of green electricity – if it simultaneously invested in wind and solar power. Oil and petrol account for 38 per cent of Croatia’s final energy consumption. The country has reduced its dependence on Russian fuels a great deal in the past two decades – including by importing a growing quantity of oil from Azerbaijan and Kazakhstan. It also has its own oil and gas fields. Domestic production covered 42 per cent of Croatia’s gas consumption in 2021.
However, it is still unclear whether Croatia can implement its ambitious energy plans, in light of the delays and corruption scandals that affected past infrastructure projects. For example, the government has delayed and scaled back the expansion of its LNG terminal for a decade. These potential limitations also apply to the development of Croatia’s renewables sector.</t>
  </si>
  <si>
    <t>Cyprus</t>
  </si>
  <si>
    <t>Cyprus does not include gas in its energy mix. As a consequence, the country has been largely spared from threat to energy security posed by Russia’s full-scale invasion of Ukraine. Cyprus predominantly relies on oil and petrol to meet its energy needs – with Russia providing only one-sixth of its oil imports in 2020. Nicosia will need to find another supplier to cover this share.
Cyprus has the potential for offshore gas exploration and exploitation, which could play a part in reducing Europe’s reliance on Russian energy. But, for this to happen, Cyprus would first need to resolve a maritime dispute with Turkey and the Turkish Republic of Northern Cyprus (which it does not recognise) over the delineation of their exclusive economic zones. Cyprus is in negotiations with Egypt and Greece on the construction of underwater gas pipelines. Nicosia hopes to establish links to foreign electricity grids through two interconnector projects involving Israel, Greece, and Egypt.
Meanwhile, Cyprus has been slow to develop its renewable energy sector, placing it among the EU27 members with the lowest share of renewables in their final energy consumption (17 per cent in 2020).</t>
  </si>
  <si>
    <t>Czech Republic</t>
  </si>
  <si>
    <t>Until recently, the Czech Republic was heavily reliant on imports of Russian natural gas, oil, petroleum, and nuclear fuel. In 2021 gas accounted for around one-fifth of the country’s final energy consumption, while more than half of Czech gas imports came from Russia – most of them through the Nord Stream pipeline and, to a lesser extent, the Yamal-Europe pipeline. In summer 2022, Russia suspended its exports through these pipelines. As a result, the Czechs have begun looking for alternative gas supplies.
The government is trying to secure deliveries of liquefied natural gas (LNG) from the United States and Qatar, and to import more pipeline gas from Norway. It has also booked additional capacity at LNG terminals in the Netherlands and is planning to build the Stork II gas pipeline that would connect the Czech Republic with the LNG terminal in the Polish city of Swinoujscie.
In 2020 around half of Czech oil imports came from Russia through the Druzhba pipeline. The European Union granted the Czech Republic an exemption from its ban on Russian oil, allowing it to continue importing the product until mid-2024. (Slovakia and Hungary also received exemptions.) Should there be problems with these deliveries, Orlen Unipetrol – the Czech Republic’s main oil company, which is owned by Poland’s PKN Orlen – would likely need to purchase oil elsewhere on the market. To this end, Unipetrol could use the Transalpine Pipeline and the Ingolstadt-Kralupy-Litvínov pipeline, which link the Czech Republic to Italy and Germany respectively.
Russia has supplied all the fuel for the Czech Republic’s two nuclear power plants – in Temelín and Dukovany – under a long-term contract between ČEZ Group (which is majority-owned by the Czech government) and Russian firm TVEL. Russia’s war on Ukraine has not disrupted these imports. However, earlier this year, ČEZ struck a deal with US firm Westinghouse and French company Framatome to supply fuel for the Temelín plant.</t>
  </si>
  <si>
    <t>Denmark</t>
  </si>
  <si>
    <t>Until recently, Denmark was a net exporter of natural gas. However, since 2019, its Tyra field in the North Sea has been closed for renovation. This prompted Denmark to import around three-quarters of the gas it consumed from Russia via a pipeline that runs through Germany. Natural gas accounts for approximately 5 per cent of the country’s electricity production; however, around 380,000 households in Denmark use natural gas for heating. Denmark began to diversify away from Russian gas in February 2022. This process accelerated in June, when Gazprom cut off its supplies after Danish energy company Ørsted declined to pay it in roubles. Since then, Denmark has purchased gas on the European market. The Tyra field should reopen in late 2023 or early 2024. And, by 2028, more than half of Danish households that currently use natural gas should have switched to district heating networks or electric heat pumps. Biogas and heat pumps could provide a solution for other households. Denmark aims to use only green gas by 2030, and to end household consumption of gas by 2035.
Overall, Denmark appears to benefit from strong energy security. The country is already among the European Union’s leaders in the use of renewables. Moreover, it is planning to steadily invest in solar and offshore wind power. Its interconnectivity with neighbouring countries is critical to its energy security, especially given Sweden’s and Norway’s sizeable hydropower sectors. In 2022 Denmark has signed new agreements with neighbouring EU countries, including the Joint Baltic Sea declaration for increased energy cooperation, and an offshore wind pact with the Netherlands, Germany, and Belgium to increase power capacity in the North Sea.</t>
  </si>
  <si>
    <t>Estonia</t>
  </si>
  <si>
    <t>By 2020, 30 per cent of Estonia’s gross final energy consumption came from renewables (compared to an EU average of 22 per cent). Still, as one of the European Union’s five member states that borders Russia, it continued to heavily rely on Russian gas and oil in its final energy use. Oil and petrol alone accounted for one-third of Estonia’s final energy use. The country imported most of this from Russia – largely because of the low price of Russian energy. The same was true of gas, which accounted for around one-tenth of Estonia’s final energy consumption. However, Estonia imports less Russian fuel now that it can no longer re-export it. And it has replaced domestically consumed Russian petrol with slightly more expensive fuel from the European market.
Russia’s war on Ukraine and the related rise in Estonian energy prices (one of the most acute in the EU) present a major challenge to public support for the green transition, which is waning. This has forced Estonia to look for alternatives to Russian oil and gas. The country is cooperating with Finland on the construction of a floating storage and regasification unit in Paldiski, which the Estonian and Finnish gas system operators will jointly lease and manage. The facility should become operational in late 2022. Estonia is also planning to build a terminal in Paldiski for regasifying liquified natural gas, which will become operational by 2025. Estonia is considering whether to develop a nuclear energy sector to achieve its long-term climate goals.
Estonia has not signed any energy deals with non-EU partners this year, instead investing in its partnership with Finland and Latvia – including through an agreement to cooperate with one another in times of need by providing energy supplies to private companies.</t>
  </si>
  <si>
    <t>Finland</t>
  </si>
  <si>
    <t>Finland has long been careful to maintain a diverse national energy portfolio, aiming to avoid one-sided dependencies and to maximise its supply security. The country has also invested in renewables and the green transition: Sweden is the only EU member state in which renewables account for a greater share of final energy consumption. Finland currently has five nuclear reactors, regarding this as an important part of its self-sufficiency. Hydropower is another important energy source for the country. And Finland is investing in the expansion of its wind power sector. Before Russia’s full-scale invasion of Ukraine in February 2022, almost all Finland’s gas imports came from Russia. But gas only accounted for around 3 per cent of Finland’s final energy consumption. While Russia cut off its gas and electricity exports to Finland in May 2022, this did not pose any major challenges for the Finnish government. Finland replaced its imports of Russian electricity through the Nordic electricity market. Gazprom’s refusal to fill its Finnish gas storage facilities reliably in 2021 prompted Finnish companies to start looking for alternative suppliers long before Russia launched the invasion. Finland replaced its imports of Russian gas with fuels such as liquified natural gas (LNG), opening a third LNG terminal in Hamina in October 2022.
In May 2022, Finland signed a ten-year lease agreement with US firm Excelerate Energy on an LNG ship terminal that will supply both the country and Estonia.
Finland has one oil refinery, which imported two-thirds of its crude oil from Russia in 2021. Following the invasion, the company that owns the refinery, Neste Oil, stopped buying Russian oil on the spot market and declined to renew its contracts with Russian firms. The last crude oil shipment from Russia to Finland came in July 2022. Neste Oil has replaced imports of Russian oil mainly with North Sea oil. However, the company still buys other oil products from Russia. Since the start of the invasion, many Finns have boycotted Teboil, which is owned by Russian firm Lukoil, along with several other domestic companies that continued operating in Russia. Finns have been consistent in their strong opposition to energy imports from Russia, despite rising energy prices.</t>
  </si>
  <si>
    <t>France</t>
  </si>
  <si>
    <t>France has the world’s highest share of nuclear power in its domestic electricity use (69 per cent). And it is second only to the United States in the number of reactors it operates and their total capacity. Paris believes that nuclear power is key to the energy sovereignty of both France and Europe. Russia’s war on Ukraine has generally reaffirmed this belief – even if the nuclear sector’s image of reliability has been marred by the need to take more than 50 per cent of French reactors offline for maintenance in summer 2022. This interruption caused France’s production of nuclear energy to hit a 30-year low, forcing the country to become a net power importer for the first time since 2012. Public support for investment in renewables has also grown as a result of the war. However, France remains dependent on imports of fossil fuels – especially oil (which accounted for 37 per cent of its final energy consumption in 2020) and gas (21 per cent). The war has hit France’s transport sector particularly hard, and – through embargoes on oil and gas – has affected individuals and companies. Still, in 2021, Russia accounted for less than 8 per cent of France’s gas imports and less than 20 per cent of its oil and petrol imports. France’s other major gas suppliers include Norway, Algeria, Nigeria, and the United States (which provides liquified natural gas, or LNG). Its main oil suppliers include Algeria, Nigeria, Saudi Arabia, and Kazakhstan.
A related but underexplored issue is that of trade in reactor fuel, which European sanctions have not touched (so far). There are unconfirmed reports that uranium trade between France and Russia continues.
In 2022, France has sought to renegotiate its contracts with some of its energy partners. For example, in August, President Emmanuel Macron visited Algeria to seek an increase in oil supplies. France also signed a global strategic partnership with the United Arab Emirates to cooperate on hydrogen, other forms of renewable energy, and nuclear power. France plans to install a new floating storage and regasification unit in Le Havre by January 2023, aiming to increase its imports of LNG. The country is also working with Spain and Portugal to build an undersea pipeline between Barcelona and Marseille, which will facilitate the movement of gas and green hydrogen across the EU.</t>
  </si>
  <si>
    <t>Germany</t>
  </si>
  <si>
    <t>Germany is at the centre of the European Union’s energy crisis. Before Russia’s full-scale invasion of Ukraine, Germany was heavily dependent on Russian energy as the largest EU importer of Russian gas. Berlin has been largely responsible for the increase in the EU’s reliance on Russian fuels in recent decades. Even after Russia annexed Crimea and began a war in eastern Ukraine in 2014, Germany pushed for the Nord Stream 2 pipeline project, which would have further increased this dependence.
With Russia decreasing and then halting gas supplies through Nord Stream 1 pipeline in summer 2022, Germany could experience gas shortages during the next two winters. At the same time, volatile gas prices pose a major challenge to German industry and – indirectly – to other member states that are closely integrated with German supply chains.
In response, Berlin is urgently looking for alternative suppliers of energy, particularly gas. It has already concluded several new energy deals, focusing mostly on liquified natural gas (LNG) – such as that from the United States, Qatar, and United Arab Emirates – and on hydrogen, including that from Canada, Saudi Arabia, and the UAE. Germany is also in talks with partners such as Senegal, Nigeria, Angola, and Australia. However, some of the resulting contracts may violate Germany’s pledge at COP26 to end its support for fossil fuels. This is especially true of the one with Senegal.
Energy infrastructure poses another major challenge. Germany is quickly building new onshore LNG terminals and floating storage and regasification units on its North Sea and Baltic Sea coasts. Still, it is unclear where Germany will find alternative gas supplies – other than LNG from the UAE and, later, Qatar. In a sign of its rising concern about energy security, the German state took control of Uniper, a firm that was once the country’s largest importer of Russian gas.
Diversification is just one aspect of the policy measures that the German government has implemented to deal with the energy crisis. The other includes greater use of coal, planned investment in renewables, and an effort to keep its three remaining nuclear power plants on standby until spring 2023. Berlin has also signed agreements with Austria and Denmark to help one another in the event of gas shortages. On the demand side, Germany is incentivising energy savings – although it is remains to be seen how its €200 billion national energy emergency plan, announced in September, will affect incentives to reduce consumption. The German government is also trying to stabilise market prices by coordinating energy purchases with non-EU countries such as Japan.</t>
  </si>
  <si>
    <t>Greece</t>
  </si>
  <si>
    <t>Greece was once heavily reliant on Russian energy imports, but it made several big steps towards diversification before 2022. This is reflected in its construction in 2016 of the Trans Adriatic Pipeline – which links Azerbaijan to Italy through Greece and Albania, and has been operational since 2020 – as well as in the construction of the Gas Interconnector Greece-Bulgaria, which the two countries agreed to in 2009 and eventually opened in October 2022.
In 2020 one-quarter of Greek oil imports came from Russia, with oil and petrol accounting for more than 50 per cent of Greece’s final energy consumption. One-fifth of Greek gas imports came from Russia, with gas accounting for just 8 per cent of Greece’s final energy consumption. The other major energy suppliers to Greece have been Iraq, Kazakhstan, and Saudi Arabia for oil, and the United States, Qatar, and Algeria for gas. Greece’s contract with Gazprom will expire in 2026.
In recent years, Greece has steadily increased its imports of liquified natural gas (LNG) and developed the infrastructure it needs to facilitate this. The islet of Revythousa is the site of a terminal critical to these imports. Greece is set to open in 2023 another LNG terminal in Alexandroupolis, comprising an offshore floating storage and regasification unit. The facility should allow Greece to strengthen its position as a hub for energy supply chains linked to the Balkans.
Since Russia launched its full-scale invasion of Ukraine, Athens has intensified its efforts to secure alternative energy supplies. In September, DEPA – Greece’s largest natural gas company – signed an agreement with French firm TotalEnergies for the supply of LNG during winter. Athens is also discussing the issue with Doha and Riyadh – and appears to be close to a deal with the former. Greece plans to proceed with natural gas exploration on its continental shelf, aiming to conduct its first drilling operations in two decades by the end of 2023.</t>
  </si>
  <si>
    <t>Hungary</t>
  </si>
  <si>
    <t>In recent years, Hungary has been heavily dependent on imports of Russian gas, oil, and nuclear fuel. Russia provided almost 80 per cent and more than 50 per cent of Hungary’s imports of gas and oil respectively. Oil and gas each accounted for around one-third of Hungary’s final energy consumption.
In 2022 the Hungarian government has focused on sustaining its imports of Russian fuels. It has even had some success in increasing its procurement of Russian gas. Hungary has engaged in extensive negotiations with Russia (especially Gazprom) and has disrupted the European Union’s sanctions on Russian energy imports. Budapest gained an exemption from sanctions on imports of Russian oil. By early 2022, most of this fuel travelled through southern pipelines, thereby circumventing Ukraine.
Hungary’s government claims that it is looking for alternative gas suppliers, such as Azerbaijan, and its energy companies say they are considering new sources of oil, especially those in in the Middle East. However, they have not finalised anything in this area. The deals that Hungary has struck with Serbia and Azerbaijan this year do not concern gas or oil.
To reduce its reliance on Russian oil, Hungary would need to make a major investment in adapting its refineries and perhaps increase the capacity of the Adria pipeline, which connects it to Croatia. The Hungarian state has less of a say in the oil market than do private firms – especially MOL, Hungary’s biggest energy company. Nuclear power accounts for 15 per cent of Hungary’s total energy available. The country is bound by a 2014 contract with Russian firm Rosatom to build two new reactors at its nuclear power plant in Paks, a project that is financed by a Russian loan. Despite Russia’s war on Ukraine, there are no signs that Hungary is reconsidering this project or Russian participation in it.</t>
  </si>
  <si>
    <t>Ireland</t>
  </si>
  <si>
    <t>Ireland is heavily dependent on energy imports – but not those from Russia. Still, Dublin has made major changes to its energy security policy in response to Russia’s full-scale invasion of Ukraine.
Ireland increased the attention it paid to energy security even before the invasion, in relation to potential disruption caused by Brexit. But the sabotage of the Nord Stream pipeline in 2022 has magnified its concerns, highlighting the dangers of excessive reliance on physical infrastructure and on a single supplier. Ireland is heavily reliant on oil and gas that the United Kingdom supplies it largely through underwater pipelines.
In 2022 the Irish government published its first National Energy Security Framework and commissioned an independent energy security review, which put forward some options for reducing the country’s vulnerabilities. These options include the development of floating liquified natural gas (LNG) terminals, onshore gas storage, electricity interconnectors, biomass plants, and hydrogen plants.
In the longer term, the Irish government will concentrate on the development of renewables. To this end, it has almost entirely ended its use of oil for electricity generation. Ireland’s Climate Action Plan has set the target of generating 80 per cent of electricity from renewables by 2030.</t>
  </si>
  <si>
    <t>Italy</t>
  </si>
  <si>
    <t>Until recently, Italy was the European Union’s second-biggest importer of Russian gas (after Germany). In 2021, despite importing gas from a variety of countries, Italy still bought around one-third of its supplies of the product from Russia. Italy is also among the member states with the highest share of gas in its final energy consumption (more than 30 per cent). This dependency made it especially difficult for Italy to meet the challenge posed by supply disruptions stemming from Russia’s full-scale invasion of Ukraine in February 2022.
Since then, Rome has taken several big steps to reduce Italy’s energy vulnerability. While the country is considering various measures, it has so far invested primarily in striking new energy deals to diversify its imports of gas and, to a lesser degree, oil. Italy has access to alternative suppliers with the necessary infrastructure in Algeria, Libya, and Azerbaijan, but it is also reaching out to countries such as Egypt, Qatar, the United Arab Emirates, the Democratic Republic of the Congo, Mozambique, Angola, and Nigeria.
Italian energy champion Eni is playing a major role in these initiatives. Rome sees itself as a bridge-builder in the EU’s increasingly important energy relationship with African states. Existing gas and oil pipelines, as well as liquified natural gas (LNG) terminals, are vital to Italy’s energy security. The country is upgrading some of its LNG terminals and developing its floating storage and regasification units.</t>
  </si>
  <si>
    <t>Latvia</t>
  </si>
  <si>
    <t>Latvia was once heavily reliant on imports of Russian energy, especially gas and oil. However, in response to Russia’s annexation of Crimea in 2014, Latvia took several big steps to reduce this dependency.
Two gas interconnection projects that link the Baltic states with Finland and Poland have helped Latvia reduce its reliance on Russian energy. The Balticconnector links Estonia to Finland, and opened in January 2020; the Gas Interconnection Poland-Lithuania opened in May 2022. Latvia’s decades-old Incukalns underground gas storage plays a central role in the Baltic gas grid. Since 2014, a liquified natural gas (LNG) terminal in the Lithuanian city of Klaipeda has served as an alternative LNG entry point in the region. All three Baltic states are currently developing, or considering developing, additional LNG capacity.
Latvia is also linked to the European electricity market by undersea cables running between Estonia and Finland, as well as through Lithuania’s interconnectors with Poland and Sweden. Latvia is currently planning to construct new electricity transmission infrastructure, including a third interconnector to Estonia.
In response to Russia’s full-scale invasion of Ukraine in February 2022, the Latvian government instructed Latvenergo, the main domestic energy company, to purchase LNG through the Klaipeda terminal. In April, Latvia’s economy minister visited the United States to explore options for accessing additional LNG supplies. The Baltic states have agreed on solidarity measures to protect the security of their gas supplies. Riga has taken a strategically important decision to stop purchasing Russian gas altogether from January 2023.
Latvia is one of the European Union’s leading users of renewables. In the long term, the country will likely strengthen its energy security through long-awaited investments in wind power (both offshore and onshore) and, potentially, nuclear energy – with the country planning to develop a nuclear energy programme by the end of 2023.</t>
  </si>
  <si>
    <t>Lithuania</t>
  </si>
  <si>
    <t>In the past decade, Lithuania has sought to reduce its dependence on Russian energy. It has done so by investing in renewables, diversifying its energy imports away from Russia, and seeking integration with Europe’s synchronous electrical grid.
Big steps in that process included the construction in 2014 of a floating storage and regasification unit in Klaipeda called ‘Independence’, which Lithuania has used to import liquified natural gas (LNG) from Norway and the United States. Other steps were the construction of undersea power cable NordBalt, which connects Lithuania to Sweden and was inaugurated in 2015, and of Gas Interconnection Poland-Lithuania, which was completed in 2022.
However, by the time of Russia’s full-scale invasion of Ukraine in February 2022, Lithuania remained heavily dependent on imports of Russian energy. In 2021 almost 70 per cent of its gas came from Russia. In 2020 more than 70 cent of its oil and petrol came from Russia.
Despite this dependency, Lithuania became the first EU country to unilaterally halt all gas imports from Russia, in April 2022. The following month, the country halted its imports of other forms of Russian energy, including oil and electricity. Lithuania’s LNG terminal proved crucial to the security of its energy supply – as did infrastructure linking it to Sweden, Poland, and other Baltic states.</t>
  </si>
  <si>
    <t>Luxembourg</t>
  </si>
  <si>
    <t>Luxembourg is more dependent on energy imports than most other EU member states – although it relies mostly on neighbouring countries and other partners rather than Russia. Luxembourg has various suppliers of oil and petroleum, which account for 55 per cent of its final energy use (the second-highest share in the EU) and most energy demand in transportation. In 2020 Russia provided around one-fifth of Luxembourg’s oil imports. Natural gas is Luxembourg’s second most important energy source, covering large shares of industrial, residential, and commercial demand. In 2021 Russia provided around 14 per cent of Luxembourg’s gas imports – four times less than Norway did.
Since Russia launched its full-scale invasion of Ukraine in February 2022, Luxembourg has been vocal in advocating for a joint effort to end the EU’s dependency on Russian energy – which it identified as a strategic mistake. Luxembourg has been calling for all member states to act as a single gas purchaser, cutting against the individualistic approach of some of them. At the same time, Luxembourg has been pushing for an even more ambitious approach to the clean energy transition at the EU level. Domestically, the country looks particularly to biogas technology for ways to improve its energy independence.</t>
  </si>
  <si>
    <t>Malta</t>
  </si>
  <si>
    <t>Malta is more dependent on energy imports than most other EU member states – but, at the same time, it purchases little fuel from Russia.
In the past decade, the country has undergone a highly controversial overhaul of its energy sector that included the conversion of oil-based power plants into liquified natural gas (LNG) plants. Rising LNG shipping costs are a concern for Malta, given that most of its purchases of the fuel are pegged to the Brent crude index.
One undersea electrical cable connects Malta to the European electricity grid via Sicily, covering around 15 per cent of the country’s electricity needs. The Melita gas pipeline connecting Malta to Sicily has been under construction since 2018 and will likely be completed by 2035. This should help Malta diversify its LNG supplies – as should new contracts with alternative suppliers of seaborne LNG. An example of the latter is an agreement signed in April 2022 by Malta’s only energy company, Enemalta, with an unnamed third party (which is likely to be Italian firm Enel) to set prices for a substantial volume of LNG, thereby minimising the island’s exposure to fluctuations in the Brent crude index.
Malta also aims to diversify its supply of energy through the construction of a second electricity cable to Sicily, which should become operational in 2024. And the country is investing in domestic renewable energy sources.</t>
  </si>
  <si>
    <t>Netherlands</t>
  </si>
  <si>
    <t>In 2020 the Netherlands had the highest share of gas in its final energy consumption of any EU member state (38 per cent). However, last year, only around 5 per cent of the country’s gas came from Russia – much less than from Norway (45 per cent) and from domestic production (32 per cent). Therefore, Russia’s full-scale invasion of Ukraine has not pushed the Netherlands to radically diversify its energy supplies. Nevertheless, the conflict has affected the country’s energy policy in other ways.
For the half-century leading up to 2018, the Netherlands was a net gas exporter. However, the country has been gradually phasing out its largest gas field, which is situated in the northern province of Groningen, due to repeated earthquakes and the resulting protests by the local population. As a result, the Netherlands has been forced to look for alternative gas suppliers since 2018. In recent months, it has expanded its capacity to import and process liquified natural gas (LNG), with the United States as the main source of supply. The Netherlands is expanding its LNG terminal in Rotterdam and has installed two floating LNG terminals in Groningen. It is also considering whether to reopen the Groningen field (which is currently set to close completely in 2023 or 2024) in case of a major disruption to its energy supply. The country only has one nuclear power plant but is considering whether to build two new ones.
The Netherlands has become one of the world’s largest gas trading hubs. Its Title Transfer Facility is the largest gas market in Europe – and, lately, an object of political attention, due to the European Union’s plans to set an alternative benchmark for gas prices.</t>
  </si>
  <si>
    <t>Poland</t>
  </si>
  <si>
    <t>Poland was once one of the European Union’s biggest importers of Russian oil, gas, and coal. Before Russia began its full-scale invasion of Ukraine in February 2022, Russian energy accounted for more than half of Polish fuel imports. Yet, even before the war, Poland had begun to import more fuel from other countries, including Saudi Arabia and Norway.
Since February, Poland’s government has been at the forefront of EU initiatives to diversify away from dependence on Russia. It not only pushed for the EU to stop buying Russian fuels, but also decided early on to stop importing Russian coal – and was among the first countries that Russia punished with a halt in gas supplies. Moreover, Poland (alongside Germany) chose to stop importing Russian oil by the end of 2022, even though EU sanctions do not cover pipeline imports.
Poland’s efforts to replace Russian supplies of oil, gas, and coal have been largely tied to its own infrastructure projects. However, the country has not always coordinated these efforts with other EU member states.
In September 2022, Poland opened a new pipeline to Norway via Denmark that it will use for gas imports. Poland has a terminal in Swinoujscie for imports of liquified natural gas (LNG) from Qatar and the United States, and will upgrade the facility by 2024. Another terminal, in Gdansk, could be ready by 2026. Poland is looking to Gulf countries (especially Qatar and Saudi Arabia) for LNG and oil, to the US for LNG, and to Norway for gas. It is also purchasing coal from various global suppliers – albeit of a quality that has created significant political controversy and uncertainty at home.
In the long term, Poland is also betting on nuclear power to boost its energy independence. In October 2022, the Polish government announced that American company Westinghouse would build the country’s first nuclear power plant by 2033. This was followed by a commercial agreement between South Korean firm KHNP and Polish companies ZE PAK and PGE to cooperate on another nuclear power project. (A big loser from these two deals is France’s EDF, whose bid failed.)</t>
  </si>
  <si>
    <t>Portugal</t>
  </si>
  <si>
    <t>Portugal has felt the impact of Russia’s full-scale invasion of Ukraine primarily in a rise in energy prices – and not in supply disruptions or concerns about energy security. Even before the invasion, Portugal was buying little Russian fuel. More than 40 per cent of the country’s final energy consumption comes from oil (almost all of it imported), but it relied mainly on supplies from Brazil, Nigeria, Angola, Saudi Arabia, Norway, and the United States. Portugal uses the major ports at Sines and Leixões for its oil imports.
Natural gas accounts for around one-tenth of the country’s final energy consumption. Again, most of this energy comes from partners other than Russia. Portugal was one of the first European countries to build liquified natural gas (LNG) terminals, and became the first to receive LNG from the US in 2016. Its LNG terminal in Sines is strategically important as the closest European facility of this kind to the US and the Panama Canal. Portugal is part of a joint project to construct several large storage facilities and a pipeline that carries natural gas to the Iberian Peninsula from Nigeria and Algeria.
Portugal has legally binding long-term deals for gas supplies with Nigeria, Algeria, and the US – all of which it signed before 2022. Portugal has not signed any major new energy deals since the invasion began. In the last six months, the country has received four small shipments of LNG from Russia – which generated some public discontent. The new geopolitical context has re-energised Lisbon’s discussions with other European capitals about the construction of gas and electricity connections that run from Portugal and Spain to the rest of Europe. Portugal, Spain, and France announced in October 2022 that they would pursue the BarMar pipeline project linking Barcelona to Marseille, as an unexpected replacement for the MidCat project – which Lisbon (and Madrid) had previously discussed with Berlin.</t>
  </si>
  <si>
    <t>Romania</t>
  </si>
  <si>
    <t>Even before Russia’s full-scale invasion of Ukraine in February 2022, Romania prioritised energy independence. The invasion has only increased its sense of urgency in this. For example, the government accelerated its deliberations over whether to start exploiting Romania’s offshore gas reserves and to invest in the infrastructure to facilitate this. As an oil and gas producer, Romania has been much less dependent on Russian fuels than any of its neighbours have. In fact, its dependency on energy imports is among the lowest in the European Union. With oil accounting for one-third of Romania’s final energy consumption, and with private companies responsible for all its procurement and trading, the country’s energy imports have come mainly from Kazakhstan (through Rompetrol, a subsidiary of KazMunayGas, and the Caspian Pipeline Consortium’s pipeline) and Russia (through Lukoil and the Black Sea). The invasion has not had a negative impact on Romania’s energy supply, aside from in the temporary disruption of the Caspian Pipeline Consortium’s terminal. Indeed, Romania reportedly became one of Ukraine’s main suppliers of diesel – providing the fuel through its terminal in the port of Constanta.
Ahead of the European Union’s embargo on Russian oil, KazMunayGas has committed to continue to supply Romania at current levels. Other major companies have voluntarily stopped their imports of Russian energy, turning instead to Kazakhstan and North Africa. But some Russian oil may reach Romania anyway, given that neighbouring Hungary and Bulgaria are exempt from the EU oil embargo.
Gas accounts for 25 per cent of Romania’s final energy consumption, with domestic production covering 70 per cent of this. The country has good access to energy infrastructure, including the Trans-Balkan Pipeline and TurkStream pipelines. Russia’s war on Ukraine has led affiliates of Gazprom to leave the Ukrainian market, in a shift from long-term to short-term contracts and – most importantly – towards rapprochement with Azerbaijan. State-owned firm Romgaz aims to agree to a supply contract with Baku by the end of 2022, a move that the Romanian government strongly supports.
Romania also has access to liquified natural gas (LNG) through the Interconnector Greece-Bulgaria and has started importing small quantities of the product. Romania’s nuclear power plant in Cernavoda, and its planned new reactors, do not depend on Russia for fuel, instead importing uranium from Kazakhstan and Canada. Rising energy prices, as well as new financial and technological opportunities, have raised private demand for renewables in Romania, even though the Romanian government has invested little in the sector in recent years.</t>
  </si>
  <si>
    <t>Slovakia</t>
  </si>
  <si>
    <t>In recent decades, Slovakia has been one of the EU member states that relied most on imports of Russian fuel, especially oil and gas. In recent years, more than half of the country’s final energy consumption came from oil and gas. Eighty-six per cent of its gas imports came from Russia in 2021. As a land-locked country with a large manufacturing sector, Slovakia is vulnerable to disruptions to its energy supply.
Following Russia’s full-scale invasion of Ukraine in February 2022, Slovakia’s government – together with state-owned gas distributor Slovak Gas Industry – made a major effort to diversify away from Russian energy. The government plans to reduce Slovakia’s dependence on imports of Russian energy by two-thirds. By 2023, around two-thirds of Slovakia’s gas consumption should come from imports of liquified natural gas (LNG) and Norwegian gas.
At the same time, Slovakia continues to import oil through pipelines from Russia, under a temporary exemption from the EU sanctions regime. Slovakia has also relied on Russian fuel for its four nuclear power reactors. Despite having a valid contract with a Russian supplier until 2026, Bratislava is widely expected to seek an alternative supplier of reactor fuel – probably one based in the United States.</t>
  </si>
  <si>
    <t>Slovenia</t>
  </si>
  <si>
    <t>Slovenia is heavily dependent on its EU neighbours and non-EU countries for its energy supply. The country imports most of the gas, oil, nuclear fuel, and coal that it consumes.
Russia’s full-scale invasion of Ukraine in February 2022 has had the greatest impact on Slovenia in the security of its gas supply. While gas accounts for just 13 per cent of final energy consumption in Slovenia, around 80 per cent of this used to come from Russia – with transfers based on long-term contracts outnumbering short-term ones by a ratio of five to three. Slovakia’s current long-term contract with Gazprom is only valid until January 2023. At the same time, rising retail energy prices have become a problem for the country’s short-term contracts, creating a realistic prospect of gas shortages.
As a result, the Slovenian sovereign holding that manages state assets permitted Geoplin, Slovenia’s main gas retailer, to look for alternative providers. In early spring 2022, it seemed that Slovenia could use the liquified natural gas (LNG) terminal on the Croatian island of Krk for this purpose. However, a different bidder won access to that storage capacity. Meanwhile, to renew a previous deal and with some help from Slovenian diplomats, Geoplin reached out to Algerian energy company Sonatrach. The resulting agreement is projected to cover one-third of Slovenia’s gas consumption. The country could receive Algerian gas directly through its pipeline connection with Italy or through an LNG terminal in the Italian city of Rovigo. Still, depending on developments in Ukraine, Slovenia may agree to a new contract with Gazprom or rely mostly on short-term contracts for gas supplies.
In summer 2022, the Slovenian government began discussions with Italy, Croatia, and Austria on solidarity agreements for gas supplies.</t>
  </si>
  <si>
    <t>Spain</t>
  </si>
  <si>
    <t>Spain is not especially dependent on Russian energy. As the country is largely disconnected from the European energy network, it has been forced to seek energy suppliers elsewhere.
Nigeria, Saudi Arabia, and the United States are Spain’s more important partners for oil imports, while Algeria, the US, and Nigeria are its main sources of gas. The Medgaz pipeline and the Maghreb-Europe Gas Pipeline connect Spain to Algeria – although Algiers disconnected the latter, which passes through Morocco, in 2021 in response to a disagreement with Madrid over Western Sahara.
As Spain is heavily dependent on imported energy, it has suffered from the rise in energy prices like most other European countries. In response, Madrid has persuaded the European Union to allow it to cap electricity prices. The Spanish government has also increased its investment in the green transition – seeing the crisis as an opportunity to become an exporter of liquified natural gas (LNG) and green hydrogen to the rest of Europe.
Spain joined Portugal and France in a recently announced a joint project to build the BarMar pipeline, which will carry LNG through Spain in the short term, before switching to hydrogen in the long term. Meanwhile, Spain and Italy are considering whether to construct a pipeline to transport LNG to the Apennine Peninsula. Several Spanish and Dutch firms want to establish a green hydrogen corridor that runs through their countries.
Spain started the operation of two green hydrogen plants in 2022, making use of the country’s abundant solar power. The one in Puertollano is the largest in Europe. The other, Green Hysland, is the first fully renewable hydrogen industrial plant in southern Europe and has turned Mallorca into a hydrogen hub.</t>
  </si>
  <si>
    <t>Sweden</t>
  </si>
  <si>
    <t>Sweden is among the EU member states that are least dependent on energy imports in general and on Russia in particular. This is largely thanks to the renewables sector, which covers almost one-third of Sweden’s final energy consumption – the highest proportion in the European Union – and has helped the country become a net exporter of electricity. In 2020 natural gas accounted for less than 2 per cent of Sweden’s final energy consumption, compared to 22 per cent for the EU as a whole. As a consequence, Sweden has felt no urgent need to find alternative gas supplies this year. The country imports oil and petrol, but it has mostly relied on Norway for this – with Russia accounting for only 17 per cent of Swedish imports of these products in 2020.
Sweden’s energy policy has traditionally tried to reconcile ecological sustainability with competitiveness and security of supply. Accordingly, Russia’s full-scale invasion of Ukraine in February 2022 has energised the Swedish public debate on these issues. In particular, the new Swedish government is considering whether to expand the nuclear sector, which had been in decline for several years. Sweden signed in August 2022 a joint Baltic Sea declaration to promote energy cooperation with Denmark, Germany, Finland, Estonia, Latvia, Lithuania, and Poland, as well as the European Commission. The agreement is designed to increase seaborne fuel imports, phase out Russian energy imports by replacing them with renewables, and increase offshore wind power capacity in the Baltic Sea region from 2.8 gigawatts today to at least 19.6GW by 2030.</t>
  </si>
  <si>
    <t>id</t>
  </si>
  <si>
    <t>eu_country_code</t>
  </si>
  <si>
    <t>noneu_country_code</t>
  </si>
  <si>
    <t>region</t>
  </si>
  <si>
    <t>date</t>
  </si>
  <si>
    <t>EU_country</t>
  </si>
  <si>
    <t>NonEU_country</t>
  </si>
  <si>
    <t>Fuel</t>
  </si>
  <si>
    <t>Status</t>
  </si>
  <si>
    <t>Deal_type_1</t>
  </si>
  <si>
    <t>Deal_type_2</t>
  </si>
  <si>
    <t>Deal_type_3</t>
  </si>
  <si>
    <t>Deal_type_explain</t>
  </si>
  <si>
    <t>Y_start</t>
  </si>
  <si>
    <t>Y_end</t>
  </si>
  <si>
    <t>Volume_2023</t>
  </si>
  <si>
    <t>Volume_All</t>
  </si>
  <si>
    <t>Unit</t>
  </si>
  <si>
    <t>Description</t>
  </si>
  <si>
    <t>Renew_element</t>
  </si>
  <si>
    <t>Renew_explain</t>
  </si>
  <si>
    <t>infrastr_implications</t>
  </si>
  <si>
    <t>infrastr_explain</t>
  </si>
  <si>
    <t>Other_MS_involved</t>
  </si>
  <si>
    <t>Other_MS_explain</t>
  </si>
  <si>
    <t>source_name</t>
  </si>
  <si>
    <t>source_url</t>
  </si>
  <si>
    <t>source_other</t>
  </si>
  <si>
    <t>comments</t>
  </si>
  <si>
    <t>United Arab Emirates</t>
  </si>
  <si>
    <t>hydrogen</t>
  </si>
  <si>
    <t>Concluded</t>
  </si>
  <si>
    <t>Indicative</t>
  </si>
  <si>
    <t>Memorandum of Understanding</t>
  </si>
  <si>
    <t>Intergovernmental</t>
  </si>
  <si>
    <t>Abu Dhabi and Vienna signed a memorandum of understanding for cooperation on the expansion of hydrogen production capacity in the UAE and the diversification of Austria’s energy supplies.</t>
  </si>
  <si>
    <t>Mt (million tonnes)</t>
  </si>
  <si>
    <t>The agreement was signed by Elisabeth Köstinger, the Austrian minister responsible for raw materials, and Sultan Bin Ahmed Al Jaber, who is the Emirati industry minister and special climate envoy, as well as the CEO of the Abu Dhabi National Oil Company.</t>
  </si>
  <si>
    <t>Yes</t>
  </si>
  <si>
    <t>Cooperation on green hydrogen is the main component of the deal.</t>
  </si>
  <si>
    <t>No</t>
  </si>
  <si>
    <t>Media reports</t>
  </si>
  <si>
    <t>https://orf.at/stories/3251520/</t>
  </si>
  <si>
    <t>https://www.derstandard.at/story/2000133864292/oesterreich-will-fluessigerdgas-aus-golfemiraten-als-ersatz-fuer-russisches-gas /  https://www.bundeskanzleramt.gv.at/bundeskanzleramt/nachrichten-der-bundesregierung/2022/03/bundeskanzler-nehammer-oesterreich-baut-auf-gruenen-wasserstoff-aus-den-emiraten-und-auf-fluessiggas-aus-katar.html</t>
  </si>
  <si>
    <t>Qatar</t>
  </si>
  <si>
    <t>gas</t>
  </si>
  <si>
    <t>OMV entered into talks with Qatar about the supply of LNG under an existing agreement.</t>
  </si>
  <si>
    <t>There is no publicly available information about the meeting. But, in 2017, Qatargas and OMV signed a five-year agreement to deliver up to 1.1m tonnes of LNG to Austria annually, starting from 2019. Under the new arrangement, Austria could import up to six times as much as this.</t>
  </si>
  <si>
    <t>Austria will need to invest in the infrastructure necessary to transport LNG if it is to import the product from Qatar.</t>
  </si>
  <si>
    <t>Government source</t>
  </si>
  <si>
    <t>https://www.bundeskanzleramt.gv.at/bundeskanzleramt/nachrichten-der-bundesregierung/2022/03/bundeskanzler-nehammer-oesterreich-baut-auf-gruenen-wasserstoff-aus-den-emiraten-und-auf-fluessiggas-aus-katar.html</t>
  </si>
  <si>
    <t>Norway</t>
  </si>
  <si>
    <t>An energy cooperation agreement that aims to promote exchanges of knowledge and technology to accelerate the green transition.</t>
  </si>
  <si>
    <t>This deal aims to strengthen the energy partnership between Norway and Belgium, and to improve the connections between their electricity grids.</t>
  </si>
  <si>
    <t>The aim is to accelerate the green transition and ensure that both countries achieve their objectives under the Paris agreement on climate change. Norway could even become Belgium’s third-largest partner in offshore wind (after the United Kingdom and Denmark). The Belgian government’s main goal in this is to develop a partnership centred on the North Sea.</t>
  </si>
  <si>
    <t>https://www.premier.be/en/belgium-and-norway-sign-energy-cooperation</t>
  </si>
  <si>
    <t>https://www.euractiv.com/section/energy/news/germany-denmark-netherlands-and-belgium-sign-e135-billion-offshore-wind-pact/</t>
  </si>
  <si>
    <t>United States</t>
  </si>
  <si>
    <t>Binding</t>
  </si>
  <si>
    <t>Contract</t>
  </si>
  <si>
    <t>Mixed</t>
  </si>
  <si>
    <t>A purchase contract for an LNG tanker between Bulgarian state-owned company Bulgargaz and private US firm Cheniere.</t>
  </si>
  <si>
    <t>62 million</t>
  </si>
  <si>
    <t>m3 (cubic metres)</t>
  </si>
  <si>
    <t>After Gazprom stopped all deliveries to Bulgaria on 27 April 2022, the country was left with almost no gas. The following month, Bulgargaz bought two LNG tankers from Cheniere, reportedly with the aid of the US government. In August, Bulgaria’s caretaker government declined Cheniere’s binding offer of seven LNG tankers and allowed Bulgargaz to buy just one. Bulgargaz received the tanker in October 2022, reportedly with the Turkish government helping it secure LNG terminal capacity. The caretaker government allegedly hoped to restart deliveries from Gazprom, arguing that the new deal was more expensive and that it could not secure sufficient access to LNG terminals.</t>
  </si>
  <si>
    <t>Greece reportedly supported the agreement by facilitating LNG deliveries through Revithoussa.</t>
  </si>
  <si>
    <t>Government source; Media reports</t>
  </si>
  <si>
    <t>https://3e-news.net/en/a/view/36319/rosen-hristov-we-agreed-on-the-delivery-of-one-lng-tanker-from-the-chenier-company</t>
  </si>
  <si>
    <t>https://seenews.com/news/bulgaria-only-partially-accepts-cheniere-offer-for-lng-deliveries-795474</t>
  </si>
  <si>
    <t>Private sector</t>
  </si>
  <si>
    <t>Bulgarian private firm Overgas signed a memorandum of understanding with US company Excelerate Energy to import LNG via the Vlora terminal in Albania.</t>
  </si>
  <si>
    <t>1 billion</t>
  </si>
  <si>
    <t>The agreement is designed to facilitate the import of 1 billion cubic metres of gas annually, or around one-third of Bulgaria’s consumption, from 2023.</t>
  </si>
  <si>
    <t>Bulgaria needs to develop new infrastructure to facilitate the deal – a floating terminal in the Albanian city of Vlore – but this is not part of the agreement itself. Excelerate Energy will construct the terminal in cooperation with ExxonMobil and Albanian state-owned natural gas supplier Albgaz. The terminal will connect to Fier via a 40km pipeline, and to the Trans Adriatic Pipeline, which carries gas from Azerbaijan. In turn, the Trans Adriatic Pipeline will link to the Interconnector Greece-Bulgaria.</t>
  </si>
  <si>
    <t>The deal does not directly involve other member states, but does involve two Greek companies, one of which is owned by the state.</t>
  </si>
  <si>
    <t>https://seenews.com/news/bulgarias-overgas-mulls-purchase-of-lng-from-excelerate-energy-via-albanias-vlora-terminal-792024</t>
  </si>
  <si>
    <t>other</t>
  </si>
  <si>
    <t>US firm Westinghouse and France’s Framatome signed contracts with ČEZ for the supply of fuel assemblies for the Temelín nuclear plant after winning a tender in April 2022.</t>
  </si>
  <si>
    <t>Westinghouse and Framatome should start deliveries to the Temelín plant in 2024.</t>
  </si>
  <si>
    <t>Framatome is a subsidiary of French state-owned firm EDF.</t>
  </si>
  <si>
    <t>https://www.cez.cz/cs/pro-media/tiskove-zpravy/posilujeme-energetickou-bezpecnost-cr-uzavreli-jsme-smlouvy-na-dodavky-palivovych-souboru-se-spolecnostmi-westinghouse-a-framatome-160155</t>
  </si>
  <si>
    <t>Eesti Gaas signed a contract with Norway’s energy group Equinor for the purchase of LNG.</t>
  </si>
  <si>
    <t>TWh (terawatt-hour)</t>
  </si>
  <si>
    <t>Under this contract, Eesti Gaas has purchased 2 TWh of natural liquified gas (LNG), which is to arrive at Lithuania's Klaipeda LNG terminal in October and November.</t>
  </si>
  <si>
    <t>The purchased gas is to arrive at Lithuania's Klaipeda LNG terminal.</t>
  </si>
  <si>
    <t>Company website</t>
  </si>
  <si>
    <t>https://www.gaas.ee/en/eesti-gaas-secured-gas-supply-for-the-upcoming-heating-season/</t>
  </si>
  <si>
    <t>Azerbaijan</t>
  </si>
  <si>
    <t>Von der Leyen signed the Memorandum of Understanding on a Strategic Partnership in the Field of Energy with Azerbaijan. While the deal will have a major impact on energy cooperation, it was primarily a political gesture.</t>
  </si>
  <si>
    <t>12 million</t>
  </si>
  <si>
    <t>2 billion</t>
  </si>
  <si>
    <t>The agreement is designed to increase Azerbaijan’s annual gas exports to Europe to at least 20 billion cubic metres by 2037.</t>
  </si>
  <si>
    <t>During her meeting in Azerbaijan, von der Leyen stated that the country “has tremendous potential in renewable energy” and that the EU intended to cooperate with it in this field as well, including in solar and wind energy production.</t>
  </si>
  <si>
    <t>The deal will increase energy supplies to the bloc through the Southern Gas Corridor pipeline, which runs from Azerbaijan to Bulgaria and Greece via Georgia and Turkey. This will require Azerbaijan to increase its domestic gas production and for the EU to make a substantial investment in the expansion of the Southern Gas Corridor.</t>
  </si>
  <si>
    <t>EU document</t>
  </si>
  <si>
    <t>https://ec.europa.eu/commission/presscorner/detail/en/IP_22_4550</t>
  </si>
  <si>
    <t>https://blogs.lse.ac.uk/europpblog/2022/08/03/what-the-eus-new-gas-deal-with-azerbaijan-could-mean-for-europes-energy-security/</t>
  </si>
  <si>
    <t>Joint declaration of intent</t>
  </si>
  <si>
    <t>Von der Leyen and Biden committed to working together to support Europe’s energy security.</t>
  </si>
  <si>
    <t>40 billion</t>
  </si>
  <si>
    <t>Under the agreement, the US will strive to increase its LNG exports to the EU market by at least 15 billion cubic metres in 2022. The Commission will also work with EU countries and market operators to pool demand through the newly established EU Energy Platform, which should create a large and stable market for additional US exports of LNG until at least 2030.</t>
  </si>
  <si>
    <t>The agreement also commits both the EU and the US to sustainably reduce Europe’s energy dependency on Russia by investing in the clean energy transition</t>
  </si>
  <si>
    <t>At the talks between the sides, the Commission agreed to work with the governments of EU countries to accelerate review and permit procedures for LNG infrastructure.</t>
  </si>
  <si>
    <t>https://energy.ec.europa.eu/topics/international-cooperation/key-partner-countries-and-regions/united-states-america_en#eu-us-liquefied-natural-gas-lng-trade</t>
  </si>
  <si>
    <t>Egypt</t>
  </si>
  <si>
    <t>The European Commission, Egypt, and Israel signed a memorandum of understanding emphasising the importance of regional cooperation between gas exporters and importers to secure energy supplies.</t>
  </si>
  <si>
    <t>Israel and Egypt plan to boost gas exports to Europe under the agreement. Any natural gas shipped to the EU under the agreement will originate either from Egypt, Israel, or a source in the eastern Mediterranean that all sides deem acceptable (a condition that applies to EU member states).</t>
  </si>
  <si>
    <t>As part of the deal, the EU committed to encourage European companies to invest in natural gas exploration and production in Israel and Egypt, including through participation in competitive tenders for exploration licences that takes into consideration the EU’s climate policies and its REPowerEU strategy. The parties committed to encourage public and private companies to cooperate on EU and national green energy goals and to combat climate change in the areas of hydrogen, green energy, and energy efficiency.</t>
  </si>
  <si>
    <t>https://energy.ec.europa.eu/eu-egypt-israel-memorandum-understanding_en</t>
  </si>
  <si>
    <t>Israel</t>
  </si>
  <si>
    <t>Norway and the European Commission agreed to continue to boost the country’s energy production and to take steps to reduce excessively high energy prices.</t>
  </si>
  <si>
    <t>Norway and the EU will “jointly develop tools” designed to reduce Europe’s high gas prices, as Brussels rushes to find effective and politically acceptable measures to tackle a looming energy crisis. The parties also set up a task force to discuss how to stabilise energy markets.</t>
  </si>
  <si>
    <t>https://www.ft.com/content/5e386cc3-463d-4417-afdf-7c1009bc948b</t>
  </si>
  <si>
    <t>https://ec.europa.eu/commission/presscorner/detail/en/statement_22_6001</t>
  </si>
  <si>
    <t>Algeria</t>
  </si>
  <si>
    <t>Anticipated</t>
  </si>
  <si>
    <t>Other</t>
  </si>
  <si>
    <t>Simson met with her Algerian counterpart as part of an attempt to reach a long-term strategic partnership with Algeria that covers gas, renewables, and hydrogen.</t>
  </si>
  <si>
    <t>The EU is Algeria’s largest market for gas, with the country accounting for 10-12 per cent of its gas imports. But the EU believes that Algeria can do even more to fill the energy vacuum left by Russia – even though the bloc’s long-term goal is to reduce its gas consumption. Algeria has recently received several EU delegations seeking to strengthen trade between the sides.</t>
  </si>
  <si>
    <t>Simson suggested that, within a possible EU-Algeria strategic partnership, the parties could jointly develop the production, consumption, and trade of clean hydrogen and its derivatives.</t>
  </si>
  <si>
    <t>Algeria has long supplied natural gas to Europe. Its gas fields are already connected to the continent by two pipelines – one running to Spain, and the other to Italy – as well as by liquefied natural gas tankers that crisscross the Mediterranean. However, Algeria will need to expand its domestic energy infrastructure if it is to export more fuel to Europe.</t>
  </si>
  <si>
    <t>https://www.ft.com/content/ae0a6891-32ec-4f94-9ef8-9f736a6509ea</t>
  </si>
  <si>
    <t>https://www.bruegel.org/blog-post/reinvigorating-eu-algeria-energy-cooperation</t>
  </si>
  <si>
    <t>Kazakhstan</t>
  </si>
  <si>
    <t>At the COP27 climate conference in Egypt, von der Leyen and the prime minister of Kazakhstan, Alikhan Smailov, signed a memorandum of understanding establishing a strategic partnership between the sides.</t>
  </si>
  <si>
    <t>The partnership promotes “closer economic and industrial integration” in raw materials, batteries, and clean hydrogen through the identification of joint projects, the alignment of environmental and social standards, and the modernisation of mining and refining processes. The sides have “committed to develop a Roadmap for 2023-2024, with concrete joint actions agreed within six months of the signature of the Partnership”.</t>
  </si>
  <si>
    <t>This deal, centred on raw materials and clean hydrogen, is meant to support the delivery of green and clean energy objectives.</t>
  </si>
  <si>
    <t>Kazakhstan aims to become a leading producer and exporter of renewable hydrogen. According to the Astana Times, Baku concluded in October 2022 an agreement with European renewables group Svevind to build one of the world’s largest green hydrogen production facilities. The project will be in the Mangystau region, near the Caspian Sea, and is scheduled to start producing green hydrogen from solar and wind power by 2030.</t>
  </si>
  <si>
    <t>https://www.euractiv.com/section/energy/news/eu-signs-strategic-partnership-with-kazakhstan-on-green-hydrogen-raw-materials/</t>
  </si>
  <si>
    <t>The EU and Egypt signed a memorandum of understanding on renewable energy, including green hydrogen, at COP27.</t>
  </si>
  <si>
    <t>The agreement sets out the pillars of EU-Egypt cooperation on renewable hydrogen, reinforcing their collaborative work on the green transition. The agreement established an investment framework and is important to the EU’s strategy to import 10m tonnes of hydrogen by 2030 (in addition to producing 10 million tonnes domestically).</t>
  </si>
  <si>
    <t>This deal is designed to help the parties accelerate the decarbonisation of their energy systems.</t>
  </si>
  <si>
    <t>https://ec.europa.eu/commission/presscorner/detail/en/statement_22_6646</t>
  </si>
  <si>
    <t>https://hydrogen-central.com/european-union-sign-hydrogen-agreement-egypt-cop27/</t>
  </si>
  <si>
    <t>Namibia</t>
  </si>
  <si>
    <t>Von der Leyen and Namibian President Hage Geingob signed a memorandum of understanding that established a strategic partnership between the EU and Namibia on sustainable raw materials and renewable hydrogen.</t>
  </si>
  <si>
    <t>The EU and Namibia have committed to develop “an operational Roadmap for 2023-2024, with concrete joint actions agreed within six months of the signature of the Memorandum of Understanding. These actions are to be carried out in close cooperation with relevant industrial and financial stakeholders from the EU Member States and Namibia. In parallel, today, the European Investment Bank (EIB) and Namibia are signing a joint declaration to deepen their cooperation in support of renewable energy, including renewable hydrogen. The EIB and Namibia will work towards the implementation of a loan by EIB Global to the Government of Namibia of up to €500 million.”</t>
  </si>
  <si>
    <t>Sustainable raw materials and renewable hydrogen are central to this deal, which is designed to help the EU achieve the ambitions it set out in the Global Gateway strategy. “This is not only a huge step forward for the EU's climate ambitions but also an agreement beneficial to Namibia, a front-runner in the development of renewable hydrogen in Africa”, said von der Leyen.</t>
  </si>
  <si>
    <t>One of the six pillars of the agreement is the “mobilisation of funding for the development of soft and hard infrastructure required for projects development and for leveraging private sector funding through cooperation to address trade matters, including inclusiveness, and improving investments on climate action”.</t>
  </si>
  <si>
    <t>https://ec.europa.eu/commission/presscorner/detail/en/IP_22_6683</t>
  </si>
  <si>
    <t>A ten-year lease contract between Finnish company Gasgrid Finland Oy and US firm Excelerate Energy for a liquified natural gas (LNG) terminal ship called Exemplar.</t>
  </si>
  <si>
    <t>151,000 cubic metres/ 68,000 tonnes</t>
  </si>
  <si>
    <t>The vessel will help Finland secure its energy supply after shutting down a pipeline that once carried Russian gas. Gasgrid estimates that the project will cost approximately €460m under the lease agreement, plus variable expenses related to the extent to which Finland uses the ship.</t>
  </si>
  <si>
    <t>The Balticconnector gas pipeline to Estonia will allow Finland to import gas from the Baltic states. There is a need for investment in infrastructure to connect the terminal ship to Finland’s and Estonia’s energy grids.</t>
  </si>
  <si>
    <t>Finland will begin to operate the terminal ship in the south of the country in winter 2022-2023. It will build the port infrastructure for the vessel along the coasts of both Finland and
Estonia. If the infrastructure in Estonia becomes operational first, the vessel could temporarily dock on the Estonian coast until that in Finland is ready.</t>
  </si>
  <si>
    <t>https://valtioneuvosto.fi/en/-/10623/leasing-of-lng-terminal-ship-will-ensure-sufficient-gas-supply-in-finland</t>
  </si>
  <si>
    <t>Discussions between Macron and his Algerian counterpart, Abdelmadjid Tebboune, on medium and long-term contracts for gas supply to France. The talks concern the price of the gas Algeria will export to France until at least 2024. They are designed to extend the sides’ partnership on LNG and the gas that passes through the Medgaz gas pipeline from Algeria to Spain.</t>
  </si>
  <si>
    <t>It will likely be private French companies that sign contracts with and purchase gas from Algeria. However, there is no publicly available information on what these agreements will look like. Engie, which is partially owned by the French state, will be involved in the deals – as will Algerian state-owned company Sonatrach. Some sources indicate that these arrangements could increase Algeria’s gas exports to France by 50 per cent by 2024.</t>
  </si>
  <si>
    <t>If Algeria significantly increases its gas exports to Europe, this will likely require significant investment in new infrastructure.</t>
  </si>
  <si>
    <t>https://www.lesechos.fr/monde/afrique-moyen-orient/la-france-negocie-laugmentation-de-ses-importations-de-gaz-algerien-1784171</t>
  </si>
  <si>
    <t>A heads of agreement</t>
  </si>
  <si>
    <t>A global strategic partnership between France and the UAE that is designed to strengthen their cooperation on energy issues. This partnership has led to the announcement of new contracts between TotalEnergies and Abu Dhabi National Oil Company, and between Technip Energies and the National Petroleum Construction Company.</t>
  </si>
  <si>
    <t>The agreement has been signed by Bruno Le Maire – France’s minister of the economy, finance, and industrial and digital sovereignty – and Sultan Bin Ahmed Al Jaber, who is the CEO of the Abu Dhabi National Oil Company and the UAE’s industry minister and special climate envoy. The deal still needs a clear political direction and economic scope. For the moment, it merely formalises the sides’ willingness to cooperate on energy.</t>
  </si>
  <si>
    <t>The deal focuses on cooperation on various energy supplies, including hydrogen, other forms of renewable energy, and nuclear power.</t>
  </si>
  <si>
    <t>https://www.ecologie.gouv.fr/france-et-emirats-arabes-unis-signent-accord-partenariat-strategique-global-sur-cooperation</t>
  </si>
  <si>
    <t>Canada</t>
  </si>
  <si>
    <t>A joint declaration of intent between Germany and Canada that is not legally binding. The statement stipulates that it will be up to Canada’s ministry of natural resources and Germany’s ministry of economic affairs and climate action to ensure that the sides make progress towards achieving their energy cooperation goals.</t>
  </si>
  <si>
    <t>The Canadian-German agreement sets out no targets for volumes of hydrogen production, nor any new funding commitments to increase Canadian exports to Europe by 2025. The German government declined to put a figure on funding for this agreement, saying only that Berlin “will support domestic importers and consumers of hydrogen and its derivatives”.</t>
  </si>
  <si>
    <t>Although renewable energy is not explicitly part of the deal, the sides disagree about which kind of hydrogen to produce. Germany wants to import green hydrogen, but Canada wants to keep producing blue hydrogen. Canada currently produces around 3m tonnes of hydrogen from natural gas a year, according to the German government’s 2020 National Hydrogen Strategy. This makes Canada one of the world’s top ten producers of blue hydrogen. The country has begun a raft of projects to meet Germany’s demand for hydrogen produced using renewable energy.</t>
  </si>
  <si>
    <t>Canadian Prime Minister Justin Trudeau and German Chancellor Olaf Scholz agreed to create a “transatlantic Canada-Germany supply corridor”. The idea is to ship ammonia from Alberta to Europe in specially designed freight containers via the port of Churchill, in Manitoba. Germany is set to import the lion’s share of its green hydrogen. This is because it lacks the space for additional renewable power production. According to projections by Energy Systems of the Future, It would take between 1 and 2 times the total amount of electricity that Germany currently consumes in a year (approx. 550 terawatt hours in 2020) just to produce enough hydrogen to meet the projected demand in 2050.</t>
  </si>
  <si>
    <t>Government documents</t>
  </si>
  <si>
    <t>https://www.canada.ca/en/natural-resources-canada/news/2022/08/canada-and-germany-sign-agreement-to-enhance-german-energy-security-with-clean-canadian-hydrogen.html</t>
  </si>
  <si>
    <t>https://www.cleanenergywire.org/news/no-dominant-option-future-german-hydrogen-import-researchers</t>
  </si>
  <si>
    <t>The Energy Security and Industry Accelerator Agreement between Germany and the UAE is designed to, as Scholz puts it, “enable the rapid implementation of strategic lighthouse projects in the priority areas of renewable energy, hydrogen, LNG and climate protection”. While this energy partnership framework agreement is not legally binding, it has been accompanied by several legally binding corporate deals.</t>
  </si>
  <si>
    <t xml:space="preserve"> ("multi-year")</t>
  </si>
  <si>
    <t>0,1 billion</t>
  </si>
  <si>
    <t>m3 (cubic metres) per year</t>
  </si>
  <si>
    <t>So far, the only publicly known contract under the deal is one that RWE signed with Abu Dhabi National Oil Company for an initial delivery of 137,000 cubic metres of LNG. The delivery is scheduled to arrive at the new LNG terminal in Brunsbüttel in December 2022. RWE also signed a memorandum for “multi-year” deliveries starting in 2023, but the volumes and time frame of these deliveries are unclear.</t>
  </si>
  <si>
    <t xml:space="preserve">Germany and the UAE aim to increase their cooperation on hydrogen by exploring opportunities across the value chain. Abu Dhabi National Oil Company has reached agreements with various German companies, including Steag and Aurubis. These deals involve supplies of products such as low-carbon ammonia. The first hydrogen-based blue ammonia test cargo has already reached Aurubis – which, as a major copper producer, is an example of the hard-to-abate heavy industry that the energy crisis has hit so hard. 
And RWE and Emirati firm Masdar have signed a memorandum of understanding on offshore wind, under which they agreed to jointly explore the potential expansion of their portfolios in key global markets (as part of Germany’s effort to &lt;a href='https://windeurope.org/newsroom/news/10-gw-of-new-wind-farms-a-year-german-parliament-adopts-new-onshore-wind-law/'&gt;expand&lt;/a&gt; its generation of wind energy by 10 gigawatts annually by 2030). </t>
  </si>
  <si>
    <t>Germany is building the infrastructure it needs to receive LNG via the North Sea and the Baltic Sea. With the support of Uniper and RWE, the German government is leasing four floating units (at Wilhelmshaven and Brunsbüttel). In the long term, the government will convert these facilities into those for imports of green hydrogen derivatives such as ammonia.</t>
  </si>
  <si>
    <t xml:space="preserve">https://www.ft.com/content/0065dfcc-4519-41b6-9883-92e7ff13777d </t>
  </si>
  <si>
    <t>https://www.cleanenergywire.org/factsheets/liquefied-gas-does-lng-have-place-germanys-energy-future</t>
  </si>
  <si>
    <t>https://www.rwe.com/en/press/rwe-ag/2022-09-25-rwe-and-adnoc-agree-on-first-lng-delivery</t>
  </si>
  <si>
    <t>Saudi Arabia</t>
  </si>
  <si>
    <t>Germany signed in March 2021 a memorandum of understanding for cooperation with Saudi Arabia on green hydrogen.</t>
  </si>
  <si>
    <t>The German authorities state that “the agreement, which is set in the context of the German-Saudi Energy Dialogue, underscores the commitment of both countries for close cooperation regarding the production, processing, use and transport of green hydrogen.” Within its framework, “Germany and Saudi Arabia seek to implement specific hydrogen projects, for example at the NEOM site”, and share their “expertise in collaboration with the private sector on the issues of technology, business and regulation”.</t>
  </si>
  <si>
    <t>In its hydrogen strategy, the German government expects that 90-110 terawatt hours annually of climate-neutral hydrogen will be needed by 2030. Germany will have to import much of this to achieve its targets under the Paris climate agreement. And, in the long term, Saudi Arabia is likely to become one of the world’s biggest exporters of green hydrogen.</t>
  </si>
  <si>
    <t>This cooperation between Berlin and Riyadh will require infrastructure investment and development. They are already working on this across the hydrogen value chain, including by looking for ways to convert hydrogen into synthetic fuel for sectors such as aviation.</t>
  </si>
  <si>
    <t>https://www.bmwk.de/Redaktion/EN/Pressemitteilungen/2021/03/20210311-altmaier-signs-memorandum-of-understanding-on-german-saudi-hydrogen-cooperation.html</t>
  </si>
  <si>
    <t>This deal is designed to deepen the energy partnership between Germany and Qatar, mainly by focusing on the supply and processing of LNG. The countries’ joint declaration of intent makes clear that the agreement is not legally binding.</t>
  </si>
  <si>
    <t>The deal will help Germany diversify its gas supply through LNG imports from Qatar. For now, the LNG will come from the US. Qatar stated that Germany could begin to receive LNG from Golden Pass, a new plant in Texas in which it has a stake, in 2024. A project to expand LNG production in Qatar will come on stream by 2026 at the earliest. There is no publicly available information about the exact quantities or duration of the deliveries. The main point of disagreement between Germany and Qatar is the end point of the deal: while Germany wants to limit it to ten years, Qatar prefers 20 years. The other main disagreements between the sides concern price – which Qatar would like to peg to current oil prices – and Germany’s inability to re-export to other EU countries (which is arguably the most delicate point). In September 2022, there were reports that the parties expected to reach a compromise soon. Uniper and RWE are in talks with the Qatari government.</t>
  </si>
  <si>
    <t>The partnership involves in-depth exchanges of knowledge on issues related to the energy transition, such as the development of renewables, regulatory and systems integration, energy efficiency, and load management. However, it is unclear to what extent the partnership will affect cooperation on clean energy between the two countries.</t>
  </si>
  <si>
    <t>Qatar is planning a $30 billion expansion of North Field East. Although the country aims to double LNG production by 2025, it seems unlikely to complete the project before 2026</t>
  </si>
  <si>
    <t xml:space="preserve">https://www.bmwk.de/Redaktion/DE/Pressemitteilungen/2022/05/20220520-deutschland-und-katar-unterzeichnen-energiepartnerschaft.html </t>
  </si>
  <si>
    <t>Singapore</t>
  </si>
  <si>
    <t>Uniper has entered into a flexible long-term sale and purchase agreement under which Woodside Energy Trading Singapore will supply LNG from its global portfolio to the EU, including Germany. From September 2031, these shipments will be conditional on Uniper finalising its long-term strategic capacity bookings in northwestern Europe, which it is likely to do by March 2023.</t>
  </si>
  <si>
    <t>0,8</t>
  </si>
  <si>
    <t>Under the new sale and purchase agreement, Europe will receive up to 12 LNG cargoes (equivalent to more than 0.8m tonnes or 1 billion cubic metres of natural gas) per year. It is unclear how much of this energy will go to Germany.</t>
  </si>
  <si>
    <t>Germany is building the infrastructure it needs to receive LNG via the North Sea and the Baltic Sea. With the support of Uniper and RWE, the German government is leasing four floating storage and regasification units (at Wilhelmshaven and Brunsbüttel). In the long term, the government will convert these facilities into those suitable for imports of green hydrogen derivatives such as ammonia.</t>
  </si>
  <si>
    <t>https://www.uniper.energy/news/uniper-and-woodside-sign-agreement-for-lng-supply-to-europe</t>
  </si>
  <si>
    <t>Japan</t>
  </si>
  <si>
    <t>Uniper and Japanese firm JERA signed a memorandum of understanding that is not legally binding. They are working together to optimise their portfolios of LNG, which cover procurement and sale of the product, as well as exports of clean ammonia to Europe from JERA’s wholly owned subsidiary in the US.</t>
  </si>
  <si>
    <t>The goal is to supply LNG to Europe in the short term, as well as US-sourced green and blue hydrogen to the continent in the long term. This collaboration is set to facilitate the initial production of 2m tonnes of clean ammonia per year, with the potential to expand to 8 million tonnes per year. The firms are jointly pursuing fuel supply projects for clean ammonia and LNG to meet domestic demand, along with their European needs. A proposed facility on the US Gulf Coast, developed by JERA and US firm ConocoPhillips, could supply the fuel to JERA and Uniper under long-term sale and purchase agreements, with Europe initially the primary export market.</t>
  </si>
  <si>
    <t>While in the short term the agreements is about LNG, it also concerns the supplies of hydrogen-based clean ammonia in the future.</t>
  </si>
  <si>
    <t>This arrangement will require the creation of a facility on the US Gulf Coast, with Uniper targeting the production of around 1m metric tonnes of green ammonia per annum by the end of the decade.</t>
  </si>
  <si>
    <t xml:space="preserve">https://www.uniper.energy/news/jera-and-uniper-announce-collaboration-on-clean-ammonia-and-lng-from-the-united-states </t>
  </si>
  <si>
    <t>RWE and Sempra Infrastructure have signed a heads of agreement for deliveries of LNG from the Port Arthur Phase 1 project in Texas.</t>
  </si>
  <si>
    <t>2,25</t>
  </si>
  <si>
    <t>The deal provides for final negotiations on, and the conclusion of, a 15-year supply and offtake contract for approximately 2.25m tonnes of LNG per year. Additionally, Sempra Infrastructure and RWE have agreed to work towards a broad framework for the reduction, mitigation, and reporting of greenhouse gas emissions associated with deliveries of LNG from the Port Arthur project, including through the use of responsibly sourced gas and renewable energy.</t>
  </si>
  <si>
    <t>The Port Arthur project involves the development of infrastructure.</t>
  </si>
  <si>
    <t>https://www.rwe.com/en/press/rwe-supply-and-trading/2022-05-25-rwe-supply-trading-and-sempra-infrastructure-sign-heads-of-agreement-on-lng-supply-from-the-us</t>
  </si>
  <si>
    <t>This deal is a direct, legally binding offtake agreement for long-term US supplies of LNG.</t>
  </si>
  <si>
    <t>1,5</t>
  </si>
  <si>
    <t>Mt (million tonnes) per yea</t>
  </si>
  <si>
    <t>German firm Energie Baden-Württemberg and US company Venture Global LNG reached an agreement on the supply of 1.5m tonnes of LNG per year in June 2022, before increasing the figure to 2m tonnes the following October. Under the 20-year contract, the LNG deliveries will begin in 2026.</t>
  </si>
  <si>
    <t>Germany is building the infrastructure it needs to receive LNG via the North Sea and the Baltic Sea. With the support of Uniper and RWE, the German government is leasing four floating storage and regasification units (at Wilhelmshaven and Brunsbüttel). In the long term, the government will convert these facilities into those for the import of green hydrogen derivatives such as ammonia.</t>
  </si>
  <si>
    <t>https://www.enbw.com/company/investors/news-and-publications/enbw-venture-global-lng.html</t>
  </si>
  <si>
    <t xml:space="preserve">https://www.enbw.com/company/investors/news-and-publications/enbw-venture-global-lng-supply.html </t>
  </si>
  <si>
    <t>Oman</t>
  </si>
  <si>
    <t>Oman and Germany signed a declaration of intent on energy cooperation.</t>
  </si>
  <si>
    <t>The agreement is designed to facilitate an exchange of know-how integrated systems and smart grids. The sides reached an understanding on issues such as cooperation on renewable energy technologies, green hydrogen and its derivatives, energy regulatory frameworks, and research and market planning. They discussed the joint energy projects they aspire to launch in sectors such as green hydrogen and its derivatives.</t>
  </si>
  <si>
    <t>Oman and Germany hope that the deal will be especially beneficial in areas such hydrogen, solar, and wind. So far, the Oman Investment Authority and Uniper have signed a partnership agreement on electricity generation and trading. Sohar Port and Freezone has established a partnership with German company Hydrogen Rise to support the production of low-carbon steel at the Jindal Shadeed plant. Both countries also cooperate with various companies on green hydrogen.</t>
  </si>
  <si>
    <t>https://www.muscatdaily.com/2022/07/16/oman-germany-sign-declaration-of-intent-in-energy-sector/</t>
  </si>
  <si>
    <t>https://atalayar.com/en/content/omans-historic-energy-agreement-germany</t>
  </si>
  <si>
    <t>At a meeting in Qatar, Greek Prime Minister Kyriakos Mitsotakis and Qatari Emir Sheikh Tamim bin Hamad Al-Thani stated their intent to deepen their countries’ cooperation on energy (as well as in other areas).</t>
  </si>
  <si>
    <t>The main subject of the talks was the potential supply of Qatari LNG to Greece. The sides placed a particular emphasis on opportunities to strengthen and systematise energy cooperation, in light of Qatar’s leading position in natural gas production and Greece’s strategy of diversification for energy security.</t>
  </si>
  <si>
    <t>Greece would like to position itself as a gateway for energy entering the European market. Its facilities at Revythoussa and Alexandroupolis are a key part of this.</t>
  </si>
  <si>
    <t>https://primeminister.gr/2022/08/22/29978</t>
  </si>
  <si>
    <t>Serbia</t>
  </si>
  <si>
    <t>Hungary and Serbia have signed a comprehensive energy agreement. They also signed two contracts to protect their energy security.</t>
  </si>
  <si>
    <t>The first contract was a commitment to connect the Hungarian and Serbian electricity markets, with the aim of developing a regional electricity market. The contract includes a commitment to increase the transfer capacities of existing connections from 1,000 megawatt hours to around 1,500MWh. It facilitates the construction of power lines that will run between Sándorfalva in Hungary and Subotica in Serbia. The other contract stipulated that Serbia would store 500m cubic metres of gas in Hungary, which would return it to the country from October 2022 onwards in increments of between 3mcm and 6mcm.</t>
  </si>
  <si>
    <t>Péter Szijjártó, the Hungarian foreign minister, says that the parties will invest in renewable energy, but the details of this remain unclear.</t>
  </si>
  <si>
    <t>At the core of the agreement is the construction of new power lines between Hungary and Serbia.</t>
  </si>
  <si>
    <t>The agreement mentions that the initiative originated in Serbia and Slovenia. With the connection of Hungarian and Serbian electricity markets, Hungary will join a Serbian-Slovenian energy project.</t>
  </si>
  <si>
    <t>Government of Hungary</t>
  </si>
  <si>
    <t>https://kormany.hu/hirek/minden-eddiginel-szelesebb-koru-energetikai-megallapodas-szuletett-szerbiaval</t>
  </si>
  <si>
    <t>Two contracts were signed at the same time. The other contract stipulated that Serbia will store ultimately 500 MCM gas in Hungary from July on which will be delivered to the country from October on through the winter in 3-6 MCM daily increments.</t>
  </si>
  <si>
    <t>Hungary and Serbia agreed to exchange know-how about the production, transport, and use of green hydrogen, setting up a joint working group to that end. They plan to explore opportunities for the joint storage of the fuel.</t>
  </si>
  <si>
    <t>Hungary and Serbia made this declaration after the latter’s publication of its hydrogen strategy. Both countries are in the early stages of integrating hydrogen into the energy mix.</t>
  </si>
  <si>
    <t>They emphasised the fact that the initiative concerns green hydrogen as a fuel that can support the clean energy transition.</t>
  </si>
  <si>
    <t>The agreement does not directly address the issue of infrastructure, but it could have implications in the area. For instance, Hungarian Innovation and Technology Minister László Palkovics mentioned the possibility of joint storage when he spoke of developing a new business model.</t>
  </si>
  <si>
    <t>https://www.vg.hu/vilaggazdasag-magyar-gazdasag/2022/07/a-magyar-es-a-szerb-miniszter-egyetertett-mi-europa-legfontosabb-ugye</t>
  </si>
  <si>
    <t>https://nrgreport.com/cikk/2022/07/29/uj-egyezseg-magyarorszag-es-szerbia-kozott-a-zold-hidrogen-teruleten/</t>
  </si>
  <si>
    <t>Russia</t>
  </si>
  <si>
    <t>Hungarian firm MVM signed a contract with Gazprom for increases in deliveries under their long-term gas deal.</t>
  </si>
  <si>
    <t>5,8 million</t>
  </si>
  <si>
    <t>Starting in mid-August, Gazprom provided MVM with up to 2.6m cubic metres more of gas each day until the end of the month. It is unclear how much additional gas Gazprom provided, as the conditions of the contract were private. From 1 September, Gazprom increased its additional maximum daily gas deliveries to Hungary via Serbia from 2.6mcm to 5.8mcm. It is unclear how long the firm will maintain this increase.</t>
  </si>
  <si>
    <t>https://kormany.hu/hirek/menczer-tamas-a-gazprom-megkezdte-a-mar-leszerzodott-mennyisegek-feletti-gazszallitast-magyarorszagnak</t>
  </si>
  <si>
    <t>https://atlatszo.hu/kozpenz/2022/10/07/titkolja-a-gazprommal-kotott-szerzodeseket-a-kormany-perelunk-a-nyilvanossagukert/</t>
  </si>
  <si>
    <t>It is unclear how much additional gas was indeed sold to Hungary. The prices and conditions were not made public. I'm picking mixed for the contract because of Gazprom and MVM cannot be considered as purely private market players.</t>
  </si>
  <si>
    <t>Budapest and Baku struck an agreement to develop a new connection to transport green electricity generated by Azerbaijan through Georgia to Romania, Hungary, and other parts of the EU.</t>
  </si>
  <si>
    <t>Hungary agreed to join Azerbaijan’s initiative in August 2022 as one of two EU member states – which is a requirement for a project of this kind to receive funding from Brussels. Under the deal, Hungary could both buy green electricity and act as a transit country for it.</t>
  </si>
  <si>
    <t>The agreement concerns green electricity.</t>
  </si>
  <si>
    <t>Azerbaijan will produce large volumes of green electricity, which it will deliver to Hungary through a fibre-optic cable. The parties will need to construct this new connection (which includes an undersea section).</t>
  </si>
  <si>
    <t>Romania joined the project in March 2022.</t>
  </si>
  <si>
    <t>https://ceenergynews.com/electricity/hungary-to-import-green-electricity-from-azerbaijan/</t>
  </si>
  <si>
    <t>Benin</t>
  </si>
  <si>
    <t>Cooperation agreement</t>
  </si>
  <si>
    <t>Eni and Benin’s agriculture ministry signed a cooperation agreement for the joint development of initiatives in the agro-industrial sector, with a focus on biofuels.</t>
  </si>
  <si>
    <t>As part of the agreement, the parties will evaluate potential opportunities to grow oil crops in Benin to feed into Eni’s biorefining system. The deal focuses on low indirect land use change crops in areas that are experiencing natural degradation. It aims to contribute to the development of new, sustainable industrial models in Benin.</t>
  </si>
  <si>
    <t>The agreement centres on the role of agricultural feedstock in Eni’s push for carbon neutrality.</t>
  </si>
  <si>
    <t>Italy will likely need to invest in new infrastructure if it is to develop agricultural and industrial projects in areas such as feedstock, biorefineries, and biofuels.</t>
  </si>
  <si>
    <t>https://www.eni.com/it-IT/media/comunicati-stampa/2022/03/eni-e-la-repubblica-del-benin-firmano-un-accordo-settore-agro-industriale.html</t>
  </si>
  <si>
    <t>This heads of agreement was designed to secure increased gas supplies in autumn 2022. Although it was signed by representatives of Eni and Sonatrach, its foundations were laid on 28 February 2022, when then Italian foreign minister Luigi Di Maio visited Algiers.</t>
  </si>
  <si>
    <t>28,6 billion</t>
  </si>
  <si>
    <t>6-9 billion</t>
  </si>
  <si>
    <t>m3 (cubic metres) on top of current supply</t>
  </si>
  <si>
    <t>Under the agreement, the parties will evaluate potential opportunities to develop oil crops in Algeria to feed Eni’s biorefining system. The deal focuses on low indirect land use change crops in areas that are experiencing natural degradation. It aims to contribute to the development of new, sustainable industrial models in Algeria.</t>
  </si>
  <si>
    <t>https://www.eni.com/it-IT/media/comunicati-stampa/2022/04/eni-e-sonatrach-concordano-aumento-forniture-gas-algeria-transmed.html</t>
  </si>
  <si>
    <t>During the Algerian-Italian bilateral summit, the then Italian prime minister Mario Draghi and the Algerian president Abdelmadjid Tebboune signed a total of 15 agreements in various areas, including energy.</t>
  </si>
  <si>
    <t>4 billion</t>
  </si>
  <si>
    <t>This energy deal set the terms for Algeria to supply Italy with an additional 4bn cubic meters of gas effective immediately. The agreement to increase gas delivery volumes was announced by Mr. Draghi already in April during his first visit to Algiers.</t>
  </si>
  <si>
    <t>The energy collaboration between the two countries is also set involve procurement of green hydrogen, as well as solar, wind and geothermal energy. Italian companies are also investing heavily in Algerian renewable energy and green hydrogen to accelerate the energy transition.</t>
  </si>
  <si>
    <t>On account of the deals, SMEs on both sides are to invest and collaborate across the board on infrastructure, such as roads, highways, bridges and ports, as well as digital assets and industrial development. Moreover, in parallel to the intergovernmental cooperation agreement, Algeria’s Sonatrach, Italy’s Eni, the US-based Occidental and France’s Total signed a 4-billion-dollar contract on oil and gas “production sharing” for a site in south-eastern Algeria, covering a 25-year period to exploit oil and gas deposits in the Berkine basin.</t>
  </si>
  <si>
    <t>https://www.euronews.com/2022/07/18/italys-draghi-visits-algeria-for-gas-talks-while-political-crisis-continues-at-home</t>
  </si>
  <si>
    <t>https://decode39.com/3803/draghi-italy-algeria-summit-energy-deals-cooperation/</t>
  </si>
  <si>
    <t>https://energynews.pro/en/oil-and-gas-contract-between-sonatrach-eni-total-and-occidental/</t>
  </si>
  <si>
    <t>Representatives of the Italian government visited Azerbaijan to streamline cooperation with, and increase energy imports from, the country.</t>
  </si>
  <si>
    <t>9,5 billion</t>
  </si>
  <si>
    <t>During Italian foreign minister Luigi Di Maio’s visit to Baku, Azerbaijan Energy Minister Parviz Shahbazov promised to increase the annual flow of natural gas to Italy via the Tap pipeline from 7 billion cubic metres to as much as 9.5bcm by the end of the year.</t>
  </si>
  <si>
    <t>https://www.esteri.it/it/sala_stampa/archivionotizie/comunicati/2022/04/missione-del-ministro-di-maio-in-azerbaijan-ed-armenia/</t>
  </si>
  <si>
    <t>Eni and the Egyptian Natural Gas Holding Company (EGAS) signed an agreement to increase Egyptian gas production and supply to Italy.</t>
  </si>
  <si>
    <t>3 billion</t>
  </si>
  <si>
    <t>m3 (cubic metres) by end of 2022</t>
  </si>
  <si>
    <t>EGAS Executive Managing Director Magdy Galal and Eni General Manager Natural Resources Guido Brusco signed a framework agreement to maximise gas production and LNG exports. The parties agreed to develop Egypt’s gas reserves by increasing jointly managed activities and identifying opportunities to maximise gas production in the short term. Eni will also seek to enhance its exploration activities in existing blocks and newly acquired areas in the Nile Delta, the eastern Mediterranean, and the Western Desert.</t>
  </si>
  <si>
    <t>https://www.eni.com/it-IT/media/comunicati-stampa/2022/04/eni-egas-firmano-accordo-aumentare-produzione-fornitura-gas-egiziano.html</t>
  </si>
  <si>
    <t>Angola</t>
  </si>
  <si>
    <t>This declaration of intent followed an Italian state visit to Angola to discuss natural gas exports, joint decarbonisation projects, and the green energy transition.</t>
  </si>
  <si>
    <t>1,5 billion</t>
  </si>
  <si>
    <t>The agreement came during a visit to the country by Italian foreign minister Luigi Di Maio and then-ecological transition minister Roberto Cingolani, who were accompanied by Eni CEO Claudio Descalzi. Cingolani said that this is “an important agreement that gives impetus to the partnership between Italy and Angola in the fields of renewables, biofuels, LNG and training in energy technology and environment”.</t>
  </si>
  <si>
    <t>The parties to the deal describe it as contributing to the global green energy transition.</t>
  </si>
  <si>
    <t>https://tg24.sky.it/economia/2022/04/20/gas-di-maio-cingolani-congo-angola</t>
  </si>
  <si>
    <t>Democratic Republic of Congo</t>
  </si>
  <si>
    <t>Eni and the Congolese government agreed to increase the Democratic Republic of the Congo’s domestic gas production and gas exports to Italy.</t>
  </si>
  <si>
    <t>4,5 billion</t>
  </si>
  <si>
    <t>At a meeting between Italian and Congolese ministers, Eni CEO Claudio Descalzi signed a letter of intent to increase gas production and exports. The resulting framework agreement is designed to enhance joint hydrocarbon exploration and development operations. For instance, the increase in Congolese gas production will come partly from the development of an LNG project that will become operational in 2023. This project will produce more than 4.5 billion cubic metres of gas per year.</t>
  </si>
  <si>
    <t>The Congolese government and Eni have also agreed to launch decarbonisation initiatives that support the clean energy transition in Africa, particularly in areas related to agriculture (such as feedstock for biorefining, the conservation and sustainable management of forests, the adoption of clean cooking systems, and the capture, utilisation, and storage of CO2).</t>
  </si>
  <si>
    <t>https://www.eni.com/en-IT/media/press-release/2022/04/eni-and-sonatrach-agree-to-increase-gas-supplies-from-algeria-through-transmed.html</t>
  </si>
  <si>
    <t>QatarEnergy selected Eni as a new international partner in its project to expand North Field East.</t>
  </si>
  <si>
    <t>Eni CEO Claudio Descalzi and Saad Sherida al-Kaabi, Qatari energy minister and CEO of QatarEnergy, signed a partnership agreement for the creation of the new joint venture – which will be the world’s largest project for the production and export of LNG. QatarEnergy will hold a 75 per cent share in the project and Eni the remainder. Eni states that the project will increase Qatar’s LNG export capacity from 77m tonnes per annum to 110mtpa. The sides’ 27-year agreement significantly strengthens Eni’s presence in the Middle East, as Qatar has some of the largest gas reserves in the world. North Field East will likely begin production by the end of 2025.</t>
  </si>
  <si>
    <t>The project will make use of four LNG trains with a combined capacity of 32mtpa.</t>
  </si>
  <si>
    <t>https://www.eni.com/en-IT/media/press-release/2022/06/eni-entra-grande-progetto-gnl-qatar.html</t>
  </si>
  <si>
    <t>Bahrain</t>
  </si>
  <si>
    <t>Eni CEO Claudio Descalzi met Bahraini Prime Minister Salman bin Hamad Al Khalifa to discuss avenues for energy cooperation.</t>
  </si>
  <si>
    <t>Descalzi and the Bahraini prime minister discussed cooperation within a sustainable development framework that included not just oil and gas but also renewables initiatives and other decarbonisation efforts – with a focus on the development of carbon capture usage and storage projects in collaboration with Bahrain’s Nogaholding.</t>
  </si>
  <si>
    <t>Renewable energy sources are integral to this partnership. Eni and Nogaholding discussed potential initiatives for the optimisation of production of deep gas (generally defined as that in reservoirs below 15,000 feet), biorefining, and biofeed facilities. Eni, through its environmental company Eni Rewind, is working with Nogaholding to assess business opportunities for the management and enhancement of water, soil, landfills, and industrial waste – particularly those that make use of Eni’s proprietary e-hyrec technology.</t>
  </si>
  <si>
    <t>The focus of this partnership is the development of carbon capture usage and storage projects. Eni is also working with Tatweer Petroleum to evaluate onshore and offshore opportunities in oil and gas exploration and production.</t>
  </si>
  <si>
    <t>https://www.eni.com/it-IT/media/comunicati-stampa/2022/06/primo-ministro-bahrain-salman-bin-hamad-al-khalifa-incontra-ad-eni-claudio-descalzi.html</t>
  </si>
  <si>
    <t>United Kingdom</t>
  </si>
  <si>
    <t>An agreement</t>
  </si>
  <si>
    <t>British firm Vulcan Energy Resources and Italian company Enel Green Power agreed to conduct a joint scoping study on the exploitation of lithium in Italy, raising the prospect of further energy deals between the parties.</t>
  </si>
  <si>
    <t>Vulcan signed a legally binding agreement with Enel Green Power – the renewable energy unit of Italian electricity producer Enel, and the largest producer of geothermal renewable energy in Italy – to jointly develop Vulcan’s Cesano licence near Rome. Under the agreement, Enel will own 50 per cent of the area under Vulcan’s licence, which has the potential for the development of chemicals for lithium batteries. The companies will initially assess the licence with a scoping study and will then explore other geothermal lithium projects in Italy.</t>
  </si>
  <si>
    <t>This agreement covers the potential development of geothermal lithium.</t>
  </si>
  <si>
    <t>https://www.reuters.com/business/sustainable-business/vulcan-energy-partners-with-enel-green-develop-italian-lithium-project-2022-07-08/</t>
  </si>
  <si>
    <t>Libya</t>
  </si>
  <si>
    <t>Eni CEO Claudio Descalzi met Farhat Omar Bengdara, chair of the National Oil Corporation, to discuss enhanced cooperation.</t>
  </si>
  <si>
    <t>The parties expressed a willingness to launch a new phase of investments to increase Libya’s gas production. They aim to draw on the country’s significant potential for energy exploration and its existing energy facilities, which create a link to European markets.</t>
  </si>
  <si>
    <t>Descalzi and Bengdara also discussed the implementation of renewables projects in Libya. However, the specifics of these discussions are not publicly known.</t>
  </si>
  <si>
    <t>https://www.eni.com/en-IT/media/press-release/2022/08/national-oil-corporation-chairman-farhat-omar-bengdara-meets-eni-s-ceo-claudio-descalzi.html</t>
  </si>
  <si>
    <t>Eni CEO Claudio Descalzi and Sultan Bin Ahmed Al Jaber – who is the Emirati industry minister and special climate envoy, as well as the CEO of the Abu Dhabi National Oil Company – met in Abu Dhabi to discuss Eni’s activities in Abu Dhabi, future projects, and areas of common interest and collaboration.</t>
  </si>
  <si>
    <t>The Abu Dhabi National Oil Company and Eni are considering how to explore further opportunities to increase the secure supply of gas, as an important transition fuel.</t>
  </si>
  <si>
    <t>Al Jaber and Descalzi discussed several initiatives designed to strengthen their firms’ partnership through renewable energy projects and other initiatives to reduce carbon emissions. They focused on the development of carbon capture usage and storage projects.</t>
  </si>
  <si>
    <t>Al Jaber and Descalzi discussed the acceleration of the multibillion-dollar Ghasha Mega-Project, which is estimated to hold significant quantities of recoverable gas and to produce more than 1.5 billion cubic feet of the product per day, along with more than 120,000 barrels of high-value oil and condensates per day.</t>
  </si>
  <si>
    <t>https://www.eni.com/en-IT/media/press-release/2022/09/abu-dhabi-national-oil-company-eniexplore-opportunities.html</t>
  </si>
  <si>
    <t>US Secretary of Energy Jennifer Granholm and the Lithuanian Minister of Energy Dainius Kreivys signed an agreement on enhanced cooperation to help Lithuania achieve its energy security goals and support the transition to a climate-neutral energy sector. This memorandum of understanding is the result of long-standing energy cooperation between the parties; it partly aims to prepare Lithuania’s energy sector to address threats related to climate change.</t>
  </si>
  <si>
    <t>The memorandum focuses not on energy trade between Lithuania and the United States but on US assistance in conducting a feasibility study on the development of renewable energy in Lithuania, with a view to achieving carbon neutrality by 2050. The memorandum also commits the US to assist Lithuania in developing its cyber-capacities in the energy sector.</t>
  </si>
  <si>
    <t>The memorandum covers cooperation to help Lithuania achieve its goal of transitioning to total reliance on renewable energy by 2050.</t>
  </si>
  <si>
    <t>The agreement suggests that there will be new investments in Lithuanian energy infrastructure. Lithuania’s Ministry of Energy and other bodies will work with the US National Renewable Energy Laboratory to develop a plan to modernise the country’s electricity system, drawing on the Los Angeles 100% Renewable Energy Study.</t>
  </si>
  <si>
    <t>https://www.energy.gov/articles/united-states-america-cooperate-lithuania-developing-its-clean-energy-plan</t>
  </si>
  <si>
    <t>Not really an "energy deal" in the sense of the research task, but wanted to include for context.</t>
  </si>
  <si>
    <t>Norwegian firm Equinor signed a long-term agreement with the Polish Oil and Gas Company covering supplies of natural gas from the Norwegian continental shelf.</t>
  </si>
  <si>
    <t>2,4 billion</t>
  </si>
  <si>
    <t>The contracts between the Polish company and Equinor provide for the supply of up to 2.4bcm of gas per year between 2023 and 2033. The agreements cover additional volumes of gas that Poland will receive via Denmark through the Baltic Pipe.</t>
  </si>
  <si>
    <t>From 2023, the pipeline – which is a joint project by Polish firm Gaz-System and Danish company Energinet – will enable the transportation of around 10bcm of gas per year, of which the Polish Oil and Gas Company has reserved around 8bcm per year. The Polish firm states that the primary source of gas delivered via the Baltic Pipe will be its own production on the Norwegian continental shelf, which is expected to reach 3bcm this year and could rise to 4bcm per year by 2027. To optimise the use of the remainder of its reserved capacity, the company has signed several contracts with suppliers operating on the continental shelf. Among these agreements, its contract with Equinor covers the largest of volume of gas.</t>
  </si>
  <si>
    <t>https://en.pgnig.pl/news/-/news-list/id/pgnig-and-equinor-group-with-contracts-to-supply-gas-for-baltic-pipe/newsGroupId/1910852?changeYear=2022&amp;currentPage=1</t>
  </si>
  <si>
    <t>Sempra Infrastructure and the Polish Oil and Gas Company entered into a heads of agreement for purchases of LNG, which the former will supply from its portfolio of projects in North America.</t>
  </si>
  <si>
    <t>Under the deal, Sempra will provide the Polish Oil and Gas Company with LNG for 20 years. Sempra agreed to deliver 3m tonnes of LNG per annum starting in 2027. Still, the first deliveries under the deal will start already in 2022 or 2023. The development of the Cameron LNG Phase 2 and Port Arthur LNG projects, which are important to the deal, involves several risks and uncertainties linked to the need to reach definitive agreements, secure all necessary permits, sign engineering and construction contracts, obtain financing, and reach final investment decisions.</t>
  </si>
  <si>
    <t>Poland will receive LNG through a floating storage and regasification unit that it plans to operate in the Baltic Sea, near Gdansk. The Polish government is planning to build the facility by 2026 and may expand it. This investment will allow Poland to accept the delivery of 6.2 billion cubic metres of LNG per year. In addition to transporting LNG, the tanker at the centre of the deal will enable the reloading and refuelling of LNG-powered vessels. In 2018 the Polish government decided to expand its LNG terminal in Swinoujscie – the first onshore regasification facility in the Baltic Sea region – by 50 per cent, giving it a capacity of 7.5bcm. Starting in 2023, the Polish Oil and Gas Company will have access to at least 7.45m tonnes of liquefied natural gas per year, which is equivalent to more than 10bcm of natural gas.</t>
  </si>
  <si>
    <t>The Czech and Slovakian governments are interested in accessing up to 6bcm of Poland’s gas delivery capacity. During the Tri-City Self-Government Congress in Lublin in June 2022, the Polish climate minister announced that the planned floating LNG terminal near Gdansk will be twice as large as originally planned, and will have a target capacity of 12bcm. This expansion was the result of growing interest in gas from the Czech Republic, Slovakia, and Ukraine.</t>
  </si>
  <si>
    <t>https://www.sempra.com/sempra-infrastructure-and-pgnig-advance-north-american-lng-alliance</t>
  </si>
  <si>
    <t>https://www.trade.gov/country-commercial-guides/poland-energy-sector ; https://www.reuters.com/business/energy/sempra-energy-strikes-lng-supply-deal-with-polish-oil-gas-2022-05-16/</t>
  </si>
  <si>
    <t>The Polish government selected Westinghouse as its technology partner for the construction of a nuclear power plant. While this is a public-private deal, it also has a strong bilateral dimension – as reflected in US Secretary of State Antony Blinken’s remark that “this agreement will ensure a decades-long strategic energy partnership between the United States and Poland”.</t>
  </si>
  <si>
    <t>Under the agreement, Westinghouse will construct three US-designed nuclear reactors in northern Poland, which will collectively have the power of up to 3,750 megawatts. The plant, which will cost around $20 billion, should be operational by 2033. The company’s CEO in Poland said that the project could also help the country become a hub for the supply of parts for nuclear power plants elsewhere in the region, such as Ukraine and the Czech Republic.</t>
  </si>
  <si>
    <t>Poland justifies its bet on nuclear power on the grounds of not only energy security but also the need to limit CO2 emissions by phasing out coal. The reactors are projected to reduce Poland’s CO2 emissions by 26 million tonnes per year.</t>
  </si>
  <si>
    <t>The deal centres on the construction of a nuclear power plant.</t>
  </si>
  <si>
    <t>https://www.energy.gov/articles/poland-and-us-announce-strategic-partnership-launch-polands-civil-nuclear-program</t>
  </si>
  <si>
    <t>South Korea</t>
  </si>
  <si>
    <t>ZE PAK, PGE, and KHNP signed a letter of intent to assess the viability of building four 1,400MW nuclear reactors in central Poland using South Korean technology. While this is a commercial agreement, it has government backing – as demonstrated by a joint statement from the South Korean and Polish authorities. PGE is state-owned, while ZE PAK is owned by a Polish billionaire Zygmunt Solorz.</t>
  </si>
  <si>
    <t>Under the agreement, the Polish and South Korean companies will prepare, by the end of 2022, a preliminary development plan for the plant. KHNP may have failed in its bid to build Poland’s first nuclear power plant, but this deal shows that Poland is willing to also work with South Korea on nuclear energy.</t>
  </si>
  <si>
    <t>Poland justifies its bet on nuclear power on the grounds of not only energy security but also the need to limit CO2 emissions by phasing out coal. ZE PAK currently produces energy mainly from lignite, but plans to only produce energy from renewable sources from 2030 onwards.</t>
  </si>
  <si>
    <t>The deal centres on the potential construction of a nuclear power plant in Poland.</t>
  </si>
  <si>
    <t>https://www.politico.eu/article/poland-ramps-up-nuclear-expansion-commissions-south-korea-for-four-new-reactors/</t>
  </si>
  <si>
    <t>https://www.gov.pl/web/aktywa-panstwowe/polsko-koreanska-umowa-biznesowa-na-budowe-drugiej-elektrowni-atomowej-w-patnowie</t>
  </si>
  <si>
    <t>Romgaz and the State Oil Company of Azerbaijan Republic (Socar) signed a memorandum of understanding for joint investment in LNG facilities in the Black Sea.</t>
  </si>
  <si>
    <t>The firms will finance a feasibility study for the construction of two LNG terminals on the eastern and western shores of the Black Sea, which could facilitate imports of Caspian Sea gas to Europe.</t>
  </si>
  <si>
    <t>These projects cover green energy production in the Caspian Sea, the Black Sea, and Romania.</t>
  </si>
  <si>
    <t>Potential infrastructure investments are at the core of the deal. State-owned firm Romgaz is one of several European companies seeking to secure gas from the Azeri supplier. Socar already owns a distribution network in Romania (through its gas stations). And Romania’s relations with Azerbaijan have been focused on energy diversification for the last two decades. The recently completed Interconnector Greece-Bulgaria allows Azeri gas to reach Romania, but it has limited capacity. And gas acquisition is by no means secure given the competition for Azeri gas. Romania’s prime minister and energy minister have lobbied Azerbaijan as part of this. Romania and Azerbaijan could reach a deal on gas supplies by the end of 2022.</t>
  </si>
  <si>
    <t>https://www.euractiv.com/section/energy-environment/news/romanian-company-joins-forces-with-azerbaijan-for-black-sea-lng-investment/</t>
  </si>
  <si>
    <t>Slovak Gas Industry signed a contract for the purchase of LNG with an unknown party widely suspected to be aUS firm (although this is confidential).</t>
  </si>
  <si>
    <t>80 million</t>
  </si>
  <si>
    <t>The firm announced that it would procure 80m cubic metres of LNG, receiving the shipment through a terminal on the Croatian island of Krk.</t>
  </si>
  <si>
    <t>Slovakia needs to invest in technology to pump LNG into its existing gas pipeline system. It may also need to invest in onshore LNG storage.</t>
  </si>
  <si>
    <t>https://www.spp.sk/sk/vsetky-segmenty/o-spp/media/614/</t>
  </si>
  <si>
    <t>Slovakian Minister of Economy Richard Sulik announced that Slovak Gas Industry signed an agreement to import Norwegian natural gas.</t>
  </si>
  <si>
    <t>Deliveries under the contract are scheduled to begin in June 2022 and end in late 2023. The shipments will cover 32 per cent of Slovakia’s annual natural gas consumption. Together with LNG imports, this will allow the country to reduce its dependence on Russian energy by 65 per cent.</t>
  </si>
  <si>
    <t>https://www.euractiv.com/section/energy-environment/news/slovakia-to-import-gas-from-norway-and-other-countries/</t>
  </si>
  <si>
    <t>Slovak Gas Industry signed a contract with ExxonMobil for the purchase of LNG.</t>
  </si>
  <si>
    <t>There is little publicly available information on the deal, but Slovak Gas Industry states that such diversification contracts will allow it to cover more than 65 per cent of its customers’ consumption with sources other than Russian energy. Both companies expressed a common interest in further cooperation in the medium to long term.</t>
  </si>
  <si>
    <t>Slovakia needs to invest in technology to pump LNG into its existing gas pipe system. It may also need to invest in onshore LNG storage.</t>
  </si>
  <si>
    <t>https://www.reuters.com/business/energy/slovak-gas-importer-spp-signs-lng-supply-deal-with-exxon-2022-09-08/</t>
  </si>
  <si>
    <t>Geoplin is conducting negotiations with Sonatrach on the supply of natural gas.</t>
  </si>
  <si>
    <t>300 million</t>
  </si>
  <si>
    <t>900 million</t>
  </si>
  <si>
    <t>This anticipated deal between the companies involves the purchase of 300m cubic metres of gas annually for several years. Geoplin will import the product via Italy on a timeline and at a price that remain unclear.</t>
  </si>
  <si>
    <t>Italy will indirectly transfer the gas to Slovenia.</t>
  </si>
  <si>
    <t>https://www.euractiv.com/section/politics/news/slovenia-secures-algerian-gas-to-cover-third-of-its-needs/</t>
  </si>
  <si>
    <t>https://necenzurirano.si/clanek/aktualno/v-slovenijo-se-vraca-plin-iz-afrike-989756</t>
  </si>
  <si>
    <t>the date when media first published the news on the coming deal</t>
  </si>
  <si>
    <t>At a meeting in Algiers, Sonatrach and Spanish energy group Naturgy signed contracts for the purchase of natural gas carried by the Medgaz pipeline.</t>
  </si>
  <si>
    <t>8 billion per year</t>
  </si>
  <si>
    <t>The deal applies retroactively, covering the prices of all the gas Sonatrach supplied to Naturgy in 2022. Sonatrach’s request for an increase in gas price (due to the turmoil in the energy markets) created tension between the parties. It has taken them almost a year to reach an agreement. Although the deal has been confirmed and the price of the gas set at €10 billion, there is likely to be more friction between the sides over this issue.</t>
  </si>
  <si>
    <t>https://sonatrach.com/presse/sonatrach-et-naturgy-signent-un-accord-relatif-a-leurs-contrats-de-vente-et-dachat-de-gaz-naturel</t>
  </si>
  <si>
    <t>https://www.expansion.com/empresas/energia/2022/10/06/633eeaf0e5fdea28128b45c7.html</t>
  </si>
  <si>
    <t>The deal to receive gas from Argelia is confirmed, however it is likely that more tensions regarding the prises will arise in the future.</t>
  </si>
  <si>
    <t xml:space="preserve">date  </t>
  </si>
  <si>
    <t>Do not change</t>
  </si>
  <si>
    <t>The date when the deal was struck in the following format: dd/mm/yyyy.</t>
  </si>
  <si>
    <t>Select the fuel type from the drop down list.</t>
  </si>
  <si>
    <t>Has the deal been concluded or is it being anticipated?</t>
  </si>
  <si>
    <t>Is the deal: (a) binding: evokes concrete obligations when it comes to imports and exports (incl. both contracts as well as intergovernmental deals that end up having those obligations in the end); or (b) indicative: does not evoke any specific hard obligations (incl. memorandums, declarations of intent, intergovernmental deals, etc.)?</t>
  </si>
  <si>
    <t>Select the type of deal that was struck.</t>
  </si>
  <si>
    <t>Select the type of deal based on who the different parties of the deal are.</t>
  </si>
  <si>
    <t>Please explain the nature of the deal [max 100 words].</t>
  </si>
  <si>
    <t>When will the deal take effect?</t>
  </si>
  <si>
    <t>In what year will this deal end?</t>
  </si>
  <si>
    <t>If available, what is the agreed volume of fuel to be provided by the end of 2023?</t>
  </si>
  <si>
    <t>What is the total agreed on volume of fuel to be transferred per annum?</t>
  </si>
  <si>
    <t>Provide any details of the deal terms regarding the volume, value, and any other relevant information [max 200 words].</t>
  </si>
  <si>
    <t>Is renewable energy part of the deal? I.e., is there a commitment to buy or invest in renewable energy generation or develop infrastructure for it as part of the deal?</t>
  </si>
  <si>
    <t>Please explain [max 200 words].</t>
  </si>
  <si>
    <t>Does the deal require any investment in additional infrustructure (inside or outside the EU)?</t>
  </si>
  <si>
    <t>Please explain [max 300 words].</t>
  </si>
  <si>
    <t>Are any other Member States involved in the deal?</t>
  </si>
  <si>
    <t>Main source.</t>
  </si>
  <si>
    <t>Any other sources used.</t>
  </si>
  <si>
    <t>Any other comments.</t>
  </si>
  <si>
    <t>Name</t>
  </si>
  <si>
    <t>Longitude</t>
  </si>
  <si>
    <t>Latitude</t>
  </si>
  <si>
    <t>Version 1</t>
  </si>
  <si>
    <t>The European Union</t>
  </si>
  <si>
    <t>Afghanistan</t>
  </si>
  <si>
    <t>af</t>
  </si>
  <si>
    <t>Asia and Oceania</t>
  </si>
  <si>
    <t>Åland Islands</t>
  </si>
  <si>
    <t>ax</t>
  </si>
  <si>
    <t>Albania</t>
  </si>
  <si>
    <t>Europe (non-EU)</t>
  </si>
  <si>
    <t>al</t>
  </si>
  <si>
    <t>Africa</t>
  </si>
  <si>
    <t>dz</t>
  </si>
  <si>
    <t>American Samoa</t>
  </si>
  <si>
    <t>as</t>
  </si>
  <si>
    <t>Andorra</t>
  </si>
  <si>
    <t>ad</t>
  </si>
  <si>
    <t>ao</t>
  </si>
  <si>
    <t>Antigua and Barbuda</t>
  </si>
  <si>
    <t>Americas</t>
  </si>
  <si>
    <t>Anguilla</t>
  </si>
  <si>
    <t>ai</t>
  </si>
  <si>
    <t>Argentina</t>
  </si>
  <si>
    <t>Antarctica</t>
  </si>
  <si>
    <t>aq</t>
  </si>
  <si>
    <t>Armenia</t>
  </si>
  <si>
    <t>ag</t>
  </si>
  <si>
    <t>Aruba</t>
  </si>
  <si>
    <t>ar</t>
  </si>
  <si>
    <t>Australia</t>
  </si>
  <si>
    <t>am</t>
  </si>
  <si>
    <t>aw</t>
  </si>
  <si>
    <t>au</t>
  </si>
  <si>
    <t>Bahamas, The</t>
  </si>
  <si>
    <t>at</t>
  </si>
  <si>
    <t>Middle East</t>
  </si>
  <si>
    <t>az</t>
  </si>
  <si>
    <t>Bangladesh</t>
  </si>
  <si>
    <t>bh</t>
  </si>
  <si>
    <t>Barbados</t>
  </si>
  <si>
    <t>Bahamas</t>
  </si>
  <si>
    <t>bs</t>
  </si>
  <si>
    <t>Belarus</t>
  </si>
  <si>
    <t>bd</t>
  </si>
  <si>
    <t>bb</t>
  </si>
  <si>
    <t>Belize</t>
  </si>
  <si>
    <t>by</t>
  </si>
  <si>
    <t>be</t>
  </si>
  <si>
    <t>Bermuda</t>
  </si>
  <si>
    <t>bz</t>
  </si>
  <si>
    <t>Bhutan</t>
  </si>
  <si>
    <t>bj</t>
  </si>
  <si>
    <t>Bolivia</t>
  </si>
  <si>
    <t>bm</t>
  </si>
  <si>
    <t>Bosnia and Herzegovina</t>
  </si>
  <si>
    <t>bt</t>
  </si>
  <si>
    <t>Botswana</t>
  </si>
  <si>
    <t>bo</t>
  </si>
  <si>
    <t>Brazil</t>
  </si>
  <si>
    <t>Bonaire, Sint Eustatius and Saba</t>
  </si>
  <si>
    <t>bq</t>
  </si>
  <si>
    <t>British Virgin Islands</t>
  </si>
  <si>
    <t>ba</t>
  </si>
  <si>
    <t>Brunei Darussalam</t>
  </si>
  <si>
    <t>bw</t>
  </si>
  <si>
    <t>Bouvet Island</t>
  </si>
  <si>
    <t>bv</t>
  </si>
  <si>
    <t>Burkina Faso</t>
  </si>
  <si>
    <t>br</t>
  </si>
  <si>
    <t>Burundi</t>
  </si>
  <si>
    <t>British Indian Ocean Territory</t>
  </si>
  <si>
    <t>io</t>
  </si>
  <si>
    <t>Cabo Verde</t>
  </si>
  <si>
    <t>bn</t>
  </si>
  <si>
    <t>Cambodia</t>
  </si>
  <si>
    <t>bg</t>
  </si>
  <si>
    <t>Cameroon</t>
  </si>
  <si>
    <t>bf</t>
  </si>
  <si>
    <t>bi</t>
  </si>
  <si>
    <t>Cayman Islands</t>
  </si>
  <si>
    <t>kh</t>
  </si>
  <si>
    <t>Central African Republic</t>
  </si>
  <si>
    <t>cm</t>
  </si>
  <si>
    <t>Chad</t>
  </si>
  <si>
    <t>ca</t>
  </si>
  <si>
    <t>Chile</t>
  </si>
  <si>
    <t>cv</t>
  </si>
  <si>
    <t>China</t>
  </si>
  <si>
    <t>ky</t>
  </si>
  <si>
    <t>Colombia</t>
  </si>
  <si>
    <t>cf</t>
  </si>
  <si>
    <t>Comoros</t>
  </si>
  <si>
    <t>td</t>
  </si>
  <si>
    <t>cl</t>
  </si>
  <si>
    <t>Congo</t>
  </si>
  <si>
    <t>cn</t>
  </si>
  <si>
    <t>Costa Rica</t>
  </si>
  <si>
    <t>Christmas Island</t>
  </si>
  <si>
    <t>cx</t>
  </si>
  <si>
    <t>Côte d'Ivoire</t>
  </si>
  <si>
    <t>Cocos (Keeling) Islands</t>
  </si>
  <si>
    <t>cc</t>
  </si>
  <si>
    <t>co</t>
  </si>
  <si>
    <t>Cuba</t>
  </si>
  <si>
    <t>km</t>
  </si>
  <si>
    <t>cg</t>
  </si>
  <si>
    <t>cd</t>
  </si>
  <si>
    <t>Cook Islands</t>
  </si>
  <si>
    <t>ck</t>
  </si>
  <si>
    <t>Djibouti</t>
  </si>
  <si>
    <t>cr</t>
  </si>
  <si>
    <t>Dominica</t>
  </si>
  <si>
    <t>ci</t>
  </si>
  <si>
    <t>Dominican Republic</t>
  </si>
  <si>
    <t>hr</t>
  </si>
  <si>
    <t>Ecuador</t>
  </si>
  <si>
    <t>cu</t>
  </si>
  <si>
    <t>Curaçao</t>
  </si>
  <si>
    <t>cw</t>
  </si>
  <si>
    <t>El Salvador</t>
  </si>
  <si>
    <t>cy</t>
  </si>
  <si>
    <t>Equatorial Guinea</t>
  </si>
  <si>
    <t>cz</t>
  </si>
  <si>
    <t>Eritrea</t>
  </si>
  <si>
    <t>dk</t>
  </si>
  <si>
    <t>dj</t>
  </si>
  <si>
    <t>Eswatini</t>
  </si>
  <si>
    <t>dm</t>
  </si>
  <si>
    <t>Ethiopia</t>
  </si>
  <si>
    <t>do</t>
  </si>
  <si>
    <t>Faroe Islands</t>
  </si>
  <si>
    <t>ec</t>
  </si>
  <si>
    <t>Fiji</t>
  </si>
  <si>
    <t>eg</t>
  </si>
  <si>
    <t>sv</t>
  </si>
  <si>
    <t>gq</t>
  </si>
  <si>
    <t>French Polynesia</t>
  </si>
  <si>
    <t>er</t>
  </si>
  <si>
    <t>Gabon</t>
  </si>
  <si>
    <t>ee</t>
  </si>
  <si>
    <t>Gambia, The</t>
  </si>
  <si>
    <t>et</t>
  </si>
  <si>
    <t>Georgia</t>
  </si>
  <si>
    <t>Falkland Islands (Malvinas)</t>
  </si>
  <si>
    <t>fk</t>
  </si>
  <si>
    <t>fo</t>
  </si>
  <si>
    <t>Ghana</t>
  </si>
  <si>
    <t>fj</t>
  </si>
  <si>
    <t>fi</t>
  </si>
  <si>
    <t>Greenland</t>
  </si>
  <si>
    <t>fr</t>
  </si>
  <si>
    <t>Grenada</t>
  </si>
  <si>
    <t>French Guiana</t>
  </si>
  <si>
    <t>gf</t>
  </si>
  <si>
    <t>Guam</t>
  </si>
  <si>
    <t>pf</t>
  </si>
  <si>
    <t>Guatemala</t>
  </si>
  <si>
    <t>French Southern Territories</t>
  </si>
  <si>
    <t>tf</t>
  </si>
  <si>
    <t>Guinea</t>
  </si>
  <si>
    <t>ga</t>
  </si>
  <si>
    <t>Guinea-Bissau</t>
  </si>
  <si>
    <t>Gambia</t>
  </si>
  <si>
    <t>gm</t>
  </si>
  <si>
    <t>Guyana</t>
  </si>
  <si>
    <t>ge</t>
  </si>
  <si>
    <t>Haiti</t>
  </si>
  <si>
    <t>de</t>
  </si>
  <si>
    <t>Honduras</t>
  </si>
  <si>
    <t>gh</t>
  </si>
  <si>
    <t>Hong Kong</t>
  </si>
  <si>
    <t>Gibraltar</t>
  </si>
  <si>
    <t>gi</t>
  </si>
  <si>
    <t>gr</t>
  </si>
  <si>
    <t>Iceland</t>
  </si>
  <si>
    <t>gl</t>
  </si>
  <si>
    <t>India</t>
  </si>
  <si>
    <t>gd</t>
  </si>
  <si>
    <t>Indonesia</t>
  </si>
  <si>
    <t>Guadeloupe</t>
  </si>
  <si>
    <t>gp</t>
  </si>
  <si>
    <t>Iran, Islamic Republic of</t>
  </si>
  <si>
    <t>gu</t>
  </si>
  <si>
    <t>Iraq</t>
  </si>
  <si>
    <t>gt</t>
  </si>
  <si>
    <t>Guernsey</t>
  </si>
  <si>
    <t>gg</t>
  </si>
  <si>
    <t>Isle of Man</t>
  </si>
  <si>
    <t>gn</t>
  </si>
  <si>
    <t>gw</t>
  </si>
  <si>
    <t>gy</t>
  </si>
  <si>
    <t>Jamaica</t>
  </si>
  <si>
    <t>ht</t>
  </si>
  <si>
    <t>Heard Island and McDonald Islands</t>
  </si>
  <si>
    <t>hm</t>
  </si>
  <si>
    <t>Jordan</t>
  </si>
  <si>
    <t>Holy See (Vatican City State)</t>
  </si>
  <si>
    <t>va</t>
  </si>
  <si>
    <t>hn</t>
  </si>
  <si>
    <t>Kenya</t>
  </si>
  <si>
    <t>hk</t>
  </si>
  <si>
    <t>Kiribati</t>
  </si>
  <si>
    <t>hu</t>
  </si>
  <si>
    <t>is</t>
  </si>
  <si>
    <t>Kosovo</t>
  </si>
  <si>
    <t>in</t>
  </si>
  <si>
    <t>Kuwait</t>
  </si>
  <si>
    <t>Kyrgyzstan</t>
  </si>
  <si>
    <t>ir</t>
  </si>
  <si>
    <t>Lao People's Democratic Republic</t>
  </si>
  <si>
    <t>iq</t>
  </si>
  <si>
    <t>ie</t>
  </si>
  <si>
    <t>Lebanon</t>
  </si>
  <si>
    <t>im</t>
  </si>
  <si>
    <t>Lesotho</t>
  </si>
  <si>
    <t>il</t>
  </si>
  <si>
    <t>Liberia</t>
  </si>
  <si>
    <t>it</t>
  </si>
  <si>
    <t>jm</t>
  </si>
  <si>
    <t>Liechtenstein</t>
  </si>
  <si>
    <t>jp</t>
  </si>
  <si>
    <t>Jersey</t>
  </si>
  <si>
    <t>je</t>
  </si>
  <si>
    <t>jo</t>
  </si>
  <si>
    <t>Macao</t>
  </si>
  <si>
    <t>kz</t>
  </si>
  <si>
    <t>Madagascar</t>
  </si>
  <si>
    <t>ke</t>
  </si>
  <si>
    <t>Malawi</t>
  </si>
  <si>
    <t>ki</t>
  </si>
  <si>
    <t>Malaysia</t>
  </si>
  <si>
    <t>North Korea</t>
  </si>
  <si>
    <t>kp</t>
  </si>
  <si>
    <t>Maldives</t>
  </si>
  <si>
    <t>kr</t>
  </si>
  <si>
    <t>Mali</t>
  </si>
  <si>
    <t>kw</t>
  </si>
  <si>
    <t>kg</t>
  </si>
  <si>
    <t>Marshall Islands</t>
  </si>
  <si>
    <t>la</t>
  </si>
  <si>
    <t>Mauritania</t>
  </si>
  <si>
    <t>lv</t>
  </si>
  <si>
    <t>Mauritius</t>
  </si>
  <si>
    <t>lb</t>
  </si>
  <si>
    <t>Mexico</t>
  </si>
  <si>
    <t>ls</t>
  </si>
  <si>
    <t>Micronesia, Fed. Sts.</t>
  </si>
  <si>
    <t>lr</t>
  </si>
  <si>
    <t>Moldova</t>
  </si>
  <si>
    <t>ly</t>
  </si>
  <si>
    <t>Monaco</t>
  </si>
  <si>
    <t>li</t>
  </si>
  <si>
    <t>Mongolia</t>
  </si>
  <si>
    <t>lt</t>
  </si>
  <si>
    <t>Montenegro</t>
  </si>
  <si>
    <t>lu</t>
  </si>
  <si>
    <t>Morocco</t>
  </si>
  <si>
    <t>mo</t>
  </si>
  <si>
    <t>Mozambique</t>
  </si>
  <si>
    <t>Macedonia, the Former Yugoslav Republic of</t>
  </si>
  <si>
    <t>mk</t>
  </si>
  <si>
    <t>Myanmar</t>
  </si>
  <si>
    <t>mg</t>
  </si>
  <si>
    <t>mw</t>
  </si>
  <si>
    <t>Nauru</t>
  </si>
  <si>
    <t>my</t>
  </si>
  <si>
    <t>Nepal</t>
  </si>
  <si>
    <t>mv</t>
  </si>
  <si>
    <t>ml</t>
  </si>
  <si>
    <t>New Caledonia</t>
  </si>
  <si>
    <t>mt</t>
  </si>
  <si>
    <t>New Zealand</t>
  </si>
  <si>
    <t>mh</t>
  </si>
  <si>
    <t>Nicaragua</t>
  </si>
  <si>
    <t>Martinique</t>
  </si>
  <si>
    <t>mq</t>
  </si>
  <si>
    <t>Niger</t>
  </si>
  <si>
    <t>mr</t>
  </si>
  <si>
    <t>Nigeria</t>
  </si>
  <si>
    <t>mu</t>
  </si>
  <si>
    <t>North Macedonia</t>
  </si>
  <si>
    <t>Mayotte</t>
  </si>
  <si>
    <t>yt</t>
  </si>
  <si>
    <t>Northern Mariana Islands</t>
  </si>
  <si>
    <t>mx</t>
  </si>
  <si>
    <t>Micronesia</t>
  </si>
  <si>
    <t>fm</t>
  </si>
  <si>
    <t>md</t>
  </si>
  <si>
    <t>Pakistan</t>
  </si>
  <si>
    <t>mc</t>
  </si>
  <si>
    <t>Palau</t>
  </si>
  <si>
    <t>mn</t>
  </si>
  <si>
    <t>Panama</t>
  </si>
  <si>
    <t>me</t>
  </si>
  <si>
    <t>Papua New Guinea</t>
  </si>
  <si>
    <t>Montserrat</t>
  </si>
  <si>
    <t>ms</t>
  </si>
  <si>
    <t>Paraguay</t>
  </si>
  <si>
    <t>ma</t>
  </si>
  <si>
    <t>Peru</t>
  </si>
  <si>
    <t>mz</t>
  </si>
  <si>
    <t>Philippines</t>
  </si>
  <si>
    <t>mm</t>
  </si>
  <si>
    <t>na</t>
  </si>
  <si>
    <t>nr</t>
  </si>
  <si>
    <t>Puerto Rico</t>
  </si>
  <si>
    <t>np</t>
  </si>
  <si>
    <t>nl</t>
  </si>
  <si>
    <t>nc</t>
  </si>
  <si>
    <t>nz</t>
  </si>
  <si>
    <t>Rwanda</t>
  </si>
  <si>
    <t>ni</t>
  </si>
  <si>
    <t>Samoa</t>
  </si>
  <si>
    <t>ne</t>
  </si>
  <si>
    <t>San Marino</t>
  </si>
  <si>
    <t>ng</t>
  </si>
  <si>
    <t>Sao Tome and Principe</t>
  </si>
  <si>
    <t>Niue</t>
  </si>
  <si>
    <t>nu</t>
  </si>
  <si>
    <t>Norfolk Island</t>
  </si>
  <si>
    <t>nf</t>
  </si>
  <si>
    <t>Senegal</t>
  </si>
  <si>
    <t>mp</t>
  </si>
  <si>
    <t>no</t>
  </si>
  <si>
    <t>Seychelles</t>
  </si>
  <si>
    <t>om</t>
  </si>
  <si>
    <t>Sierra Leone</t>
  </si>
  <si>
    <t>pk</t>
  </si>
  <si>
    <t>pw</t>
  </si>
  <si>
    <t>Palestine, State of</t>
  </si>
  <si>
    <t>ps</t>
  </si>
  <si>
    <t>pa</t>
  </si>
  <si>
    <t>Solomon Islands</t>
  </si>
  <si>
    <t>pg</t>
  </si>
  <si>
    <t>Somalia</t>
  </si>
  <si>
    <t>py</t>
  </si>
  <si>
    <t>South Africa</t>
  </si>
  <si>
    <t>pe</t>
  </si>
  <si>
    <t>South Sudan</t>
  </si>
  <si>
    <t>ph</t>
  </si>
  <si>
    <t>Pitcairn</t>
  </si>
  <si>
    <t>pn</t>
  </si>
  <si>
    <t>Sri Lanka</t>
  </si>
  <si>
    <t>pl</t>
  </si>
  <si>
    <t>St. Kitts and Nevis</t>
  </si>
  <si>
    <t>pt</t>
  </si>
  <si>
    <t>St. Lucia</t>
  </si>
  <si>
    <t>pr</t>
  </si>
  <si>
    <t>St. Vincent and the Grenadines</t>
  </si>
  <si>
    <t>qa</t>
  </si>
  <si>
    <t>Sudan</t>
  </si>
  <si>
    <t>Réunion</t>
  </si>
  <si>
    <t>re</t>
  </si>
  <si>
    <t>Suriname</t>
  </si>
  <si>
    <t>ro</t>
  </si>
  <si>
    <t>ru</t>
  </si>
  <si>
    <t>Switzerland</t>
  </si>
  <si>
    <t>rw</t>
  </si>
  <si>
    <t>Syrian Arab Republic</t>
  </si>
  <si>
    <t>Saint Barthélemy</t>
  </si>
  <si>
    <t>bl</t>
  </si>
  <si>
    <t>Tajikistan</t>
  </si>
  <si>
    <t>Saint Helena, Ascension and Tristan da Cunha</t>
  </si>
  <si>
    <t>sh</t>
  </si>
  <si>
    <t>Tanzania</t>
  </si>
  <si>
    <t>Saint Kitts and Nevis</t>
  </si>
  <si>
    <t>kn</t>
  </si>
  <si>
    <t>Thailand</t>
  </si>
  <si>
    <t>Saint Lucia</t>
  </si>
  <si>
    <t>lc</t>
  </si>
  <si>
    <t>Timor-Leste</t>
  </si>
  <si>
    <t>Saint Martin (French part)</t>
  </si>
  <si>
    <t>mf</t>
  </si>
  <si>
    <t>Togo</t>
  </si>
  <si>
    <t>Saint Pierre and Miquelon</t>
  </si>
  <si>
    <t>pm</t>
  </si>
  <si>
    <t>Tonga</t>
  </si>
  <si>
    <t>Saint Vincent and the Grenadines</t>
  </si>
  <si>
    <t>vc</t>
  </si>
  <si>
    <t>Trinidad and Tobago</t>
  </si>
  <si>
    <t>ws</t>
  </si>
  <si>
    <t>Tunisia</t>
  </si>
  <si>
    <t>sm</t>
  </si>
  <si>
    <t>Turkey</t>
  </si>
  <si>
    <t>st</t>
  </si>
  <si>
    <t>Turkmenistan</t>
  </si>
  <si>
    <t>sa</t>
  </si>
  <si>
    <t>Turks and Caicos Islands</t>
  </si>
  <si>
    <t>sn</t>
  </si>
  <si>
    <t>Tuvalu</t>
  </si>
  <si>
    <t>rs</t>
  </si>
  <si>
    <t>Uganda</t>
  </si>
  <si>
    <t>sc</t>
  </si>
  <si>
    <t>Ukraine</t>
  </si>
  <si>
    <t>sl</t>
  </si>
  <si>
    <t>sg</t>
  </si>
  <si>
    <t>Sint Maarten (Dutch part)</t>
  </si>
  <si>
    <t>sx</t>
  </si>
  <si>
    <t>sk</t>
  </si>
  <si>
    <t>Uruguay</t>
  </si>
  <si>
    <t>si</t>
  </si>
  <si>
    <t>Uzbekistan</t>
  </si>
  <si>
    <t>sb</t>
  </si>
  <si>
    <t>Vanuatu</t>
  </si>
  <si>
    <t>so</t>
  </si>
  <si>
    <t>Venezuela, RB</t>
  </si>
  <si>
    <t>za</t>
  </si>
  <si>
    <t>Vietnam</t>
  </si>
  <si>
    <t>South Georgia and the South Sandwich Islands</t>
  </si>
  <si>
    <t>gs</t>
  </si>
  <si>
    <t>Virgin Islands (U.S.)</t>
  </si>
  <si>
    <t>ss</t>
  </si>
  <si>
    <t>Yemen</t>
  </si>
  <si>
    <t>es</t>
  </si>
  <si>
    <t>Zambia</t>
  </si>
  <si>
    <t>lk</t>
  </si>
  <si>
    <t>Zimbabwe</t>
  </si>
  <si>
    <t>sd</t>
  </si>
  <si>
    <t>sr</t>
  </si>
  <si>
    <t>Svalbard and Jan Mayen</t>
  </si>
  <si>
    <t>sj</t>
  </si>
  <si>
    <t>Swaziland</t>
  </si>
  <si>
    <t>sz</t>
  </si>
  <si>
    <t>se</t>
  </si>
  <si>
    <t>ch</t>
  </si>
  <si>
    <t>sy</t>
  </si>
  <si>
    <t>Taiwan</t>
  </si>
  <si>
    <t>tw</t>
  </si>
  <si>
    <t>tj</t>
  </si>
  <si>
    <t>tz</t>
  </si>
  <si>
    <t>th</t>
  </si>
  <si>
    <t>tl</t>
  </si>
  <si>
    <t>tg</t>
  </si>
  <si>
    <t>Tokelau</t>
  </si>
  <si>
    <t>tk</t>
  </si>
  <si>
    <t>to</t>
  </si>
  <si>
    <t>tt</t>
  </si>
  <si>
    <t>tn</t>
  </si>
  <si>
    <t>tr</t>
  </si>
  <si>
    <t>tm</t>
  </si>
  <si>
    <t>tc</t>
  </si>
  <si>
    <t>tv</t>
  </si>
  <si>
    <t>ug</t>
  </si>
  <si>
    <t>ua</t>
  </si>
  <si>
    <t>ae</t>
  </si>
  <si>
    <t>gb</t>
  </si>
  <si>
    <t>us</t>
  </si>
  <si>
    <t>United States Minor Outlying Islands</t>
  </si>
  <si>
    <t>um</t>
  </si>
  <si>
    <t>uy</t>
  </si>
  <si>
    <t>uz</t>
  </si>
  <si>
    <t>vu</t>
  </si>
  <si>
    <t>Venezuela</t>
  </si>
  <si>
    <t>ve</t>
  </si>
  <si>
    <t>vn</t>
  </si>
  <si>
    <t>vg</t>
  </si>
  <si>
    <t>Virgin Islands, U.S.</t>
  </si>
  <si>
    <t>vi</t>
  </si>
  <si>
    <t>Wallis and Futuna</t>
  </si>
  <si>
    <t>wf</t>
  </si>
  <si>
    <t>Western Sahara</t>
  </si>
  <si>
    <t>eh</t>
  </si>
  <si>
    <t>ye</t>
  </si>
  <si>
    <t>zm</t>
  </si>
  <si>
    <t>zw</t>
  </si>
  <si>
    <t>Deal_type</t>
  </si>
  <si>
    <t>Val_Unit</t>
  </si>
  <si>
    <t>Yes_No</t>
  </si>
  <si>
    <t>Concluded_vs_Anticipated</t>
  </si>
  <si>
    <t>Mb (thousand barrels)</t>
  </si>
  <si>
    <t>USD</t>
  </si>
  <si>
    <t>oil</t>
  </si>
  <si>
    <t>MMb (million barrels)</t>
  </si>
  <si>
    <t>EUR</t>
  </si>
  <si>
    <t>coal</t>
  </si>
  <si>
    <t>MWh (megawatt hour)</t>
  </si>
  <si>
    <t>nuclear fuel</t>
  </si>
  <si>
    <t>GWh (gigawatt hour)</t>
  </si>
  <si>
    <t>none</t>
  </si>
  <si>
    <t>MCM (million cubic meters)</t>
  </si>
  <si>
    <t>Other (specify in the description)</t>
  </si>
  <si>
    <t>n/a</t>
  </si>
  <si>
    <t>solidarity_type</t>
  </si>
  <si>
    <t>solidarity_subtype</t>
  </si>
  <si>
    <t>country</t>
  </si>
  <si>
    <t>unit</t>
  </si>
  <si>
    <t>aid_or_trade</t>
  </si>
  <si>
    <t>country_CH</t>
  </si>
  <si>
    <t>medical</t>
  </si>
  <si>
    <t>medical_supplies</t>
  </si>
  <si>
    <t>number of</t>
  </si>
  <si>
    <t>yes</t>
  </si>
  <si>
    <t>CHINA</t>
  </si>
  <si>
    <t>economic</t>
  </si>
  <si>
    <t>medical_personnel</t>
  </si>
  <si>
    <t>value of (in mln EUR)</t>
  </si>
  <si>
    <t>declared</t>
  </si>
  <si>
    <t>medical_transfer of patients</t>
  </si>
  <si>
    <t>instance(s)</t>
  </si>
  <si>
    <t>unknown</t>
  </si>
  <si>
    <t>people-level</t>
  </si>
  <si>
    <t>medical_OTHER</t>
  </si>
  <si>
    <t>N/A</t>
  </si>
  <si>
    <t>economic_EU budget contibution</t>
  </si>
  <si>
    <t>economic_EU budget allocation</t>
  </si>
  <si>
    <t>economic_ESM loans</t>
  </si>
  <si>
    <t>unsolidarity_type</t>
  </si>
  <si>
    <t>economic_Recovery Fund contribution</t>
  </si>
  <si>
    <t>border restrictions</t>
  </si>
  <si>
    <t>economic_Recovery Fund allocation</t>
  </si>
  <si>
    <t>trade restrictions</t>
  </si>
  <si>
    <t>economic_macroprudential measures</t>
  </si>
  <si>
    <t>declarations</t>
  </si>
  <si>
    <t>economic_Bilateral loans</t>
  </si>
  <si>
    <t>policy blockage</t>
  </si>
  <si>
    <t>economic_OTHER</t>
  </si>
  <si>
    <t>declared_Public emphasis on solidarity</t>
  </si>
  <si>
    <t>declared_Public financial commitment</t>
  </si>
  <si>
    <t>declared_OTHER</t>
  </si>
  <si>
    <t>people_Cross-border civil society initiatives</t>
  </si>
  <si>
    <t>people_Donations to pan-European causes</t>
  </si>
  <si>
    <t>people_OTHER</t>
  </si>
  <si>
    <t>other_OTHER</t>
  </si>
  <si>
    <t xml:space="preserve">Romania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</si>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</sst>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Calibri"/>
      <family val="2"/>
      <scheme val="minor"/>
    </font>
    <font>
      <sz val="11"/>
      <color theme="1"/>
      <name val="Calibri"/>
      <family val="2"/>
      <charset val="1"/>
    </font>
    <font>
      <sz val="11"/>
      <color theme="6" tint="-0.249977111117893"/>
      <name val="Calibri"/>
      <family val="2"/>
      <scheme val="minor"/>
    </font>
    <font>
      <sz val="11"/>
      <color rgb="FF000000"/>
      <name val="Calibri"/>
      <family val="2"/>
    </font>
    <font>
      <u/>
      <sz val="11"/>
      <color theme="10"/>
      <name val="Calibri"/>
      <family val="2"/>
      <scheme val="minor"/>
    </font>
    <font>
      <sz val="11"/>
      <color rgb="FF000000"/>
      <name val="Calibri"/>
    </font>
    <font>
      <sz val="11"/>
      <color rgb="FF444444"/>
      <name val="Calibri"/>
      <family val="2"/>
      <charset val="1"/>
    </font>
  </fonts>
  <fills count="3">
    <fill>
      <patternFill patternType="none"/>
    </fill>
    <fill>
      <patternFill patternType="gray125"/>
    </fill>
    <fill>
      <patternFill patternType="solid">
        <fgColor rgb="FFD9D9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0" fillId="0" borderId="0" xfId="0" applyAlignment="1">
      <alignment horizontal="center"/>
    </xf>
    <xf numFmtId="0" fontId="2" fillId="0" borderId="0" xfId="0" applyFont="1"/>
    <xf numFmtId="0" fontId="1" fillId="0" borderId="0" xfId="0" applyFont="1" applyAlignment="1">
      <alignment vertical="top" wrapText="1"/>
    </xf>
    <xf numFmtId="14" fontId="0" fillId="0" borderId="0" xfId="0" applyNumberFormat="1"/>
    <xf numFmtId="0" fontId="3" fillId="0" borderId="0" xfId="0" applyFont="1"/>
    <xf numFmtId="0" fontId="0" fillId="0" borderId="0" xfId="0" applyAlignment="1">
      <alignment horizontal="left" vertical="top"/>
    </xf>
    <xf numFmtId="0" fontId="4" fillId="0" borderId="0" xfId="0" applyFont="1"/>
    <xf numFmtId="14" fontId="4" fillId="0" borderId="0" xfId="0" applyNumberFormat="1" applyFont="1"/>
    <xf numFmtId="0" fontId="3" fillId="2" borderId="0" xfId="0" applyFont="1" applyFill="1"/>
    <xf numFmtId="0" fontId="6" fillId="0" borderId="0" xfId="0" applyFont="1"/>
    <xf numFmtId="0" fontId="5" fillId="0" borderId="0" xfId="1" applyFill="1" applyBorder="1" applyAlignment="1"/>
    <xf numFmtId="2" fontId="0" fillId="0" borderId="0" xfId="0" applyNumberFormat="1" applyAlignment="1">
      <alignment horizontal="left" vertical="top"/>
    </xf>
    <xf numFmtId="0" fontId="5" fillId="0" borderId="0" xfId="1" applyFill="1" applyAlignment="1">
      <alignment horizontal="left" vertical="top"/>
    </xf>
    <xf numFmtId="0" fontId="5" fillId="0" borderId="0" xfId="1" applyBorder="1" applyAlignment="1">
      <alignment horizontal="left" vertical="top"/>
    </xf>
    <xf numFmtId="0" fontId="0" fillId="0" borderId="0" xfId="0" applyAlignment="1">
      <alignment horizontal="left" vertical="top" wrapText="1"/>
    </xf>
    <xf numFmtId="0" fontId="7" fillId="0" borderId="0" xfId="0" applyFont="1"/>
    <xf numFmtId="0" fontId="5" fillId="0" borderId="0" xfId="1" applyFill="1" applyBorder="1" applyAlignment="1">
      <alignment horizontal="left" vertical="top"/>
    </xf>
    <xf numFmtId="0" fontId="5" fillId="0" borderId="0" xfId="1" applyBorder="1"/>
    <xf numFmtId="0" fontId="0" fillId="0" borderId="0" xfId="0" applyAlignment="1">
      <alignment vertical="center"/>
    </xf>
    <xf numFmtId="0" fontId="5" fillId="0" borderId="0" xfId="1"/>
    <xf numFmtId="0" fontId="5" fillId="0" borderId="0" xfId="1" applyAlignment="1">
      <alignment horizontal="left" vertical="top"/>
    </xf>
    <xf numFmtId="0" fontId="6" fillId="0" borderId="0" xfId="0" applyFont="1" applyAlignment="1">
      <alignment horizontal="left"/>
    </xf>
    <xf numFmtId="0" fontId="0" fillId="0" borderId="0" xfId="0" applyFill="1" applyAlignment="1">
      <alignment horizontal="left" vertical="top"/>
    </xf>
    <xf numFmtId="0" fontId="4" fillId="0" borderId="0" xfId="0" applyFont="1" applyFill="1"/>
    <xf numFmtId="0" fontId="0" fillId="0" borderId="0" xfId="0" applyFill="1"/>
    <xf numFmtId="0" fontId="6" fillId="0" borderId="0" xfId="0" applyFont="1" applyFill="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Gosia Piaskowska" id="{191BB400-FF73-42EF-AB10-F55487043E61}" userId="S::gosia.piaskowska@ecfr.eu::75a9aac5-a14f-48a4-ba5a-f7e55a06a47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890BE0-B2E8-4535-BB0B-5689DD93B86F}" name="solidarity_type" displayName="solidarity_type" ref="B2:B7" totalsRowShown="0">
  <autoFilter ref="B2:B7" xr:uid="{23A55A59-8335-4F87-B593-3A511207E0D5}"/>
  <tableColumns count="1">
    <tableColumn id="1" xr3:uid="{5DE173EF-EA54-46D6-A724-CCE8FFAFF6ED}" name="solidarity_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ABBA9C-093B-4B8E-92EE-C3598343B9DA}" name="solidarity_subtype" displayName="solidarity_subtype" ref="D2:D21" totalsRowShown="0">
  <autoFilter ref="D2:D21" xr:uid="{4DC63538-BE63-449C-ACD4-EA3554CB810B}"/>
  <tableColumns count="1">
    <tableColumn id="1" xr3:uid="{42828B7E-C582-414D-884F-EF566E70C5DC}" name="solidarity_sub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7EC3C6-CD9E-47C9-BE35-CDDFE2F9C711}" name="country" displayName="country" ref="F2:F31" totalsRowShown="0">
  <autoFilter ref="F2:F31" xr:uid="{778F6F29-2EFF-4359-93D5-CB3B0FAD2FD9}"/>
  <tableColumns count="1">
    <tableColumn id="1" xr3:uid="{9E79CA9F-1FCB-48CF-B836-A85FDE089B4D}" name="countr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414D0F-5AAF-4882-8D66-1D554B2DA172}" name="unit" displayName="unit" ref="H2:H7" totalsRowShown="0">
  <autoFilter ref="H2:H7" xr:uid="{BC13C32E-C89F-4546-BF43-FFB4CD49DA00}"/>
  <tableColumns count="1">
    <tableColumn id="1" xr3:uid="{735C8D4E-80A4-4790-B513-F69051B20290}" name="uni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4E68AD-4692-4925-B9C9-931733100008}" name="aid_or_trade" displayName="aid_or_trade" ref="J2:J6" totalsRowShown="0">
  <autoFilter ref="J2:J6" xr:uid="{5021494A-F7B7-4948-BD36-E68662E5DD30}"/>
  <tableColumns count="1">
    <tableColumn id="1" xr3:uid="{C8D59953-88A7-42E3-897D-3AFA6EC75BD7}" name="aid_or_trad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2D11084-D6E8-4E9C-A6D3-97F189927005}" name="country_CH" displayName="country_CH" ref="L2:L30" totalsRowShown="0">
  <autoFilter ref="L2:L30" xr:uid="{279D1EE4-2429-4F98-8A5E-68B1C10E3F66}"/>
  <tableColumns count="1">
    <tableColumn id="1" xr3:uid="{FD5BC50D-F081-48F0-8357-9B4BA59FB885}" name="country_CH"/>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65951BF-561B-4299-91AE-671B2B1905D6}" name="unsolidarity_type" displayName="unsolidarity_type" ref="B10:B15" totalsRowShown="0">
  <autoFilter ref="B10:B15" xr:uid="{1BD93D46-1D86-4650-A51A-6F005830FE55}"/>
  <tableColumns count="1">
    <tableColumn id="1" xr3:uid="{2DE6520C-89A7-4F83-934A-E1639DCA9407}" name="unsolidarity_typ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3" dT="2022-10-28T13:50:29.39" personId="{191BB400-FF73-42EF-AB10-F55487043E61}" id="{ED03DF92-9BB0-4D25-9164-FF451946BEF4}">
    <text>Carbon based</text>
  </threadedComment>
  <threadedComment ref="V6" dT="2022-10-28T13:50:36.82" personId="{191BB400-FF73-42EF-AB10-F55487043E61}" id="{419B31CC-3382-4C61-9007-CD068718274E}">
    <text>Carbon based</text>
  </threadedComment>
  <threadedComment ref="H7" dT="2022-11-15T15:15:15.41" personId="{191BB400-FF73-42EF-AB10-F55487043E61}" id="{F65117EA-CF73-4C1C-B89B-1C20DEB5811F}">
    <text>nuclear</text>
  </threadedComment>
  <threadedComment ref="V9" dT="2022-10-31T18:37:00.51" personId="{191BB400-FF73-42EF-AB10-F55487043E61}" id="{CE316D17-0AF2-4E54-9ECA-F075CD99D15D}">
    <text>Carbon based</text>
  </threadedComment>
  <threadedComment ref="V10" dT="2022-10-31T18:43:46.78" personId="{191BB400-FF73-42EF-AB10-F55487043E61}" id="{C60CE033-F738-4DD4-8056-116EC9AD1BE2}">
    <text>Carbon based</text>
  </threadedComment>
  <threadedComment ref="V14" dT="2022-11-02T10:34:34.09" personId="{191BB400-FF73-42EF-AB10-F55487043E61}" id="{045B0A9B-0316-4049-B57F-AA8BFEEA2C50}">
    <text>Carbon based</text>
  </threadedComment>
  <threadedComment ref="V18" dT="2022-10-28T13:50:43.47" personId="{191BB400-FF73-42EF-AB10-F55487043E61}" id="{5367F44B-3B15-4394-A807-3BD729D8FC10}">
    <text>Carbon based</text>
  </threadedComment>
  <threadedComment ref="V19" dT="2022-10-28T13:50:49.92" personId="{191BB400-FF73-42EF-AB10-F55487043E61}" id="{5713E2EF-354C-4DE2-A8ED-A29ADF018567}">
    <text>Carbon based</text>
  </threadedComment>
  <threadedComment ref="V21" dT="2022-10-28T15:47:55.01" personId="{191BB400-FF73-42EF-AB10-F55487043E61}" id="{92AE0C0E-C61C-4395-B712-EBBDE320A740}">
    <text>Carbon and transition based</text>
  </threadedComment>
  <threadedComment ref="V22" dT="2022-10-28T15:48:18.76" personId="{191BB400-FF73-42EF-AB10-F55487043E61}" id="{4BE6FE71-0BAA-453D-BF7E-C46E238A53D6}">
    <text>Carbon based</text>
  </threadedComment>
  <threadedComment ref="V23" dT="2022-11-08T12:33:42.49" personId="{191BB400-FF73-42EF-AB10-F55487043E61}" id="{0FC4721F-979E-48B3-9DB4-F81E339EF61E}">
    <text>Transition based</text>
  </threadedComment>
  <threadedComment ref="V24" dT="2022-10-28T15:50:05.73" personId="{191BB400-FF73-42EF-AB10-F55487043E61}" id="{54F98D04-F405-4861-A940-3AB83039958C}">
    <text>Carbon based</text>
  </threadedComment>
  <threadedComment ref="V25" dT="2022-10-28T15:51:56.27" personId="{191BB400-FF73-42EF-AB10-F55487043E61}" id="{66EADDAF-2B29-46A4-B64A-2C01FF35F849}">
    <text>Carbon based</text>
  </threadedComment>
  <threadedComment ref="V26" dT="2022-11-14T16:45:15.39" personId="{191BB400-FF73-42EF-AB10-F55487043E61}" id="{01CE0451-6DF6-4C72-BB0F-ADF730CDD09B}">
    <text>Transition based</text>
  </threadedComment>
  <threadedComment ref="V27" dT="2022-10-28T15:52:58.69" personId="{191BB400-FF73-42EF-AB10-F55487043E61}" id="{E25C97CC-5F87-4C8E-9D42-F9DF7C2510CA}">
    <text>Carbon based</text>
  </threadedComment>
  <threadedComment ref="V28" dT="2022-10-28T15:53:10.44" personId="{191BB400-FF73-42EF-AB10-F55487043E61}" id="{BE045062-C4DC-4401-9C12-02D6BEA82B3F}">
    <text>Carbon based</text>
  </threadedComment>
  <threadedComment ref="V31" dT="2022-10-31T10:24:23.84" personId="{191BB400-FF73-42EF-AB10-F55487043E61}" id="{8A5FEF3E-BD91-4F7D-9D52-EA8A7BEF1AA6}">
    <text>Carbon based</text>
  </threadedComment>
  <threadedComment ref="V32" dT="2022-10-31T10:24:34.15" personId="{191BB400-FF73-42EF-AB10-F55487043E61}" id="{1CD80029-510D-4593-BCAF-98CAA088E438}">
    <text>Transition based</text>
  </threadedComment>
  <threadedComment ref="V34" dT="2022-11-02T10:34:53.46" personId="{191BB400-FF73-42EF-AB10-F55487043E61}" id="{DA442C3E-51EF-42A0-9DCE-2E1A30C95D9E}">
    <text>Carbon based</text>
  </threadedComment>
  <threadedComment ref="V35" dT="2022-10-28T13:51:01.91" personId="{191BB400-FF73-42EF-AB10-F55487043E61}" id="{8D3A621C-1347-4565-9BBB-D5D0DC01624D}">
    <text>Transition fuel based</text>
  </threadedComment>
  <threadedComment ref="V42" dT="2022-10-28T13:51:15.93" personId="{191BB400-FF73-42EF-AB10-F55487043E61}" id="{123C0FB7-B8FE-44D1-847F-97B4389D1850}">
    <text>Carbon based</text>
  </threadedComment>
  <threadedComment ref="V43" dT="2022-10-28T13:51:23.78" personId="{191BB400-FF73-42EF-AB10-F55487043E61}" id="{09DA11DA-3956-4238-846E-D7395B20BC32}">
    <text>Transition fuel based</text>
  </threadedComment>
  <threadedComment ref="V46" dT="2022-11-14T14:42:01.80" personId="{191BB400-FF73-42EF-AB10-F55487043E61}" id="{5DFE22FD-651D-48AC-813F-B6BA1D6EA5CF}">
    <text>Carbon based</text>
  </threadedComment>
  <threadedComment ref="V47" dT="2022-10-28T14:25:19.98" personId="{191BB400-FF73-42EF-AB10-F55487043E61}" id="{D2DAFAB4-5E6E-451B-997E-66665E09E768}">
    <text>Transition fuel based</text>
  </threadedComment>
  <threadedComment ref="V48" dT="2022-10-31T08:41:41.74" personId="{191BB400-FF73-42EF-AB10-F55487043E61}" id="{A62BEA8F-EDB7-41E1-928E-82257DFD038E}">
    <text>Carbon based</text>
  </threadedComment>
  <threadedComment ref="V49" dT="2022-10-31T08:41:54.46" personId="{191BB400-FF73-42EF-AB10-F55487043E61}" id="{D4C79276-EF8E-47EB-9916-E27F245EEA49}">
    <text>Carbon based</text>
  </threadedComment>
  <threadedComment ref="H50" dT="2022-11-15T15:14:41.13" personId="{191BB400-FF73-42EF-AB10-F55487043E61}" id="{00F67617-9F9F-4536-BF07-12138B73870A}">
    <text>nuclear</text>
  </threadedComment>
  <threadedComment ref="V50" dT="2022-11-14T16:04:49.85" personId="{191BB400-FF73-42EF-AB10-F55487043E61}" id="{43C7CBD1-EDE7-41B0-ADD3-9540A90CF72F}">
    <text>Carbon based</text>
  </threadedComment>
  <threadedComment ref="H51" dT="2022-11-15T15:14:50.32" personId="{191BB400-FF73-42EF-AB10-F55487043E61}" id="{D8504EE5-8ED6-4899-B4D3-AFF3B77D300C}">
    <text>nuclear</text>
  </threadedComment>
  <threadedComment ref="V52" dT="2022-10-28T15:43:58.75" personId="{191BB400-FF73-42EF-AB10-F55487043E61}" id="{2637B2AB-15E2-4B8B-A1F9-09FCA2EB94A0}">
    <text>Transition based</text>
  </threadedComment>
  <threadedComment ref="V53" dT="2022-10-31T09:25:15.95" personId="{191BB400-FF73-42EF-AB10-F55487043E61}" id="{7600FB70-5B0B-42BF-A6AA-D582C69BFEBC}">
    <text>Carbon based</text>
  </threadedComment>
  <threadedComment ref="V55" dT="2022-10-28T15:22:42.58" personId="{191BB400-FF73-42EF-AB10-F55487043E61}" id="{BDDC020B-63EA-4D20-BB07-5507B302BF43}">
    <text>Carbon based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spp.sk/sk/vsetky-segmenty/o-spp/media/614/" TargetMode="External"/><Relationship Id="rId18" Type="http://schemas.openxmlformats.org/officeDocument/2006/relationships/hyperlink" Target="https://valtioneuvosto.fi/en/-/10623/leasing-of-lng-terminal-ship-will-ensure-sufficient-gas-supply-in-finland" TargetMode="External"/><Relationship Id="rId26" Type="http://schemas.openxmlformats.org/officeDocument/2006/relationships/hyperlink" Target="https://ec.europa.eu/commission/presscorner/detail/en/IP_22_6683" TargetMode="External"/><Relationship Id="rId39" Type="http://schemas.openxmlformats.org/officeDocument/2006/relationships/hyperlink" Target="https://energynews.pro/en/oil-and-gas-contract-between-sonatrach-eni-total-and-occidental/" TargetMode="External"/><Relationship Id="rId21" Type="http://schemas.openxmlformats.org/officeDocument/2006/relationships/hyperlink" Target="https://www.enbw.com/company/investors/news-and-publications/enbw-venture-global-lng.html" TargetMode="External"/><Relationship Id="rId34" Type="http://schemas.openxmlformats.org/officeDocument/2006/relationships/hyperlink" Target="https://www.euractiv.com/section/politics/news/slovenia-secures-algerian-gas-to-cover-third-of-its-needs/" TargetMode="External"/><Relationship Id="rId42" Type="http://schemas.openxmlformats.org/officeDocument/2006/relationships/printerSettings" Target="../printerSettings/printerSettings2.bin"/><Relationship Id="rId7" Type="http://schemas.openxmlformats.org/officeDocument/2006/relationships/hyperlink" Target="https://ec.europa.eu/commission/presscorner/detail/en/statement_22_6001" TargetMode="External"/><Relationship Id="rId2" Type="http://schemas.openxmlformats.org/officeDocument/2006/relationships/hyperlink" Target="https://atlatszo.hu/kozpenz/2022/10/07/titkolja-a-gazprommal-kotott-szerzodeseket-a-kormany-perelunk-a-nyilvanossagukert/" TargetMode="External"/><Relationship Id="rId16" Type="http://schemas.openxmlformats.org/officeDocument/2006/relationships/hyperlink" Target="https://www.cleanenergywire.org/news/no-dominant-option-future-german-hydrogen-import-researchers" TargetMode="External"/><Relationship Id="rId29" Type="http://schemas.openxmlformats.org/officeDocument/2006/relationships/hyperlink" Target="https://en.pgnig.pl/news/-/news-list/id/pgnig-and-equinor-group-with-contracts-to-supply-gas-for-baltic-pipe/newsGroupId/1910852?changeYear=2022&amp;currentPage=1" TargetMode="External"/><Relationship Id="rId1" Type="http://schemas.openxmlformats.org/officeDocument/2006/relationships/hyperlink" Target="https://www.euractiv.com/section/energy-environment/news/romanian-company-joins-forces-with-azerbaijan-for-black-sea-lng-investment/" TargetMode="External"/><Relationship Id="rId6" Type="http://schemas.openxmlformats.org/officeDocument/2006/relationships/hyperlink" Target="https://www.ft.com/content/5e386cc3-463d-4417-afdf-7c1009bc948b" TargetMode="External"/><Relationship Id="rId11" Type="http://schemas.openxmlformats.org/officeDocument/2006/relationships/hyperlink" Target="https://energy.ec.europa.eu/eu-egypt-israel-memorandum-understanding_en" TargetMode="External"/><Relationship Id="rId24" Type="http://schemas.openxmlformats.org/officeDocument/2006/relationships/hyperlink" Target="https://ec.europa.eu/commission/presscorner/detail/en/statement_22_6646" TargetMode="External"/><Relationship Id="rId32" Type="http://schemas.openxmlformats.org/officeDocument/2006/relationships/hyperlink" Target="https://www.muscatdaily.com/2022/07/16/oman-germany-sign-declaration-of-intent-in-energy-sector/" TargetMode="External"/><Relationship Id="rId37" Type="http://schemas.openxmlformats.org/officeDocument/2006/relationships/hyperlink" Target="https://www.gaas.ee/en/eesti-gaas-secured-gas-supply-for-the-upcoming-heating-season/" TargetMode="External"/><Relationship Id="rId40" Type="http://schemas.openxmlformats.org/officeDocument/2006/relationships/hyperlink" Target="https://www.euronews.com/2022/07/18/italys-draghi-visits-algeria-for-gas-talks-while-political-crisis-continues-at-home" TargetMode="External"/><Relationship Id="rId45" Type="http://schemas.openxmlformats.org/officeDocument/2006/relationships/comments" Target="../comments1.xml"/><Relationship Id="rId5" Type="http://schemas.openxmlformats.org/officeDocument/2006/relationships/hyperlink" Target="https://energy.ec.europa.eu/topics/international-cooperation/key-partner-countries-and-regions/united-states-america_en" TargetMode="External"/><Relationship Id="rId15" Type="http://schemas.openxmlformats.org/officeDocument/2006/relationships/hyperlink" Target="https://www.canada.ca/en/natural-resources-canada/news/2022/08/canada-and-germany-sign-agreement-to-enhance-german-energy-security-with-clean-canadian-hydrogen.html" TargetMode="External"/><Relationship Id="rId23" Type="http://schemas.openxmlformats.org/officeDocument/2006/relationships/hyperlink" Target="https://www.euractiv.com/section/energy/news/eu-signs-strategic-partnership-with-kazakhstan-on-green-hydrogen-raw-materials/" TargetMode="External"/><Relationship Id="rId28" Type="http://schemas.openxmlformats.org/officeDocument/2006/relationships/hyperlink" Target="https://www.eni.com/en-IT/media/press-release/2022/09/abu-dhabi-national-oil-company-eniexplore-opportunities.html" TargetMode="External"/><Relationship Id="rId36" Type="http://schemas.openxmlformats.org/officeDocument/2006/relationships/hyperlink" Target="https://www.expansion.com/empresas/energia/2022/10/06/633eeaf0e5fdea28128b45c7.html" TargetMode="External"/><Relationship Id="rId10" Type="http://schemas.openxmlformats.org/officeDocument/2006/relationships/hyperlink" Target="https://www.bruegel.org/blog-post/reinvigorating-eu-algeria-energy-cooperation" TargetMode="External"/><Relationship Id="rId19" Type="http://schemas.openxmlformats.org/officeDocument/2006/relationships/hyperlink" Target="https://www.lesechos.fr/monde/afrique-moyen-orient/la-france-negocie-laugmentation-de-ses-importations-de-gaz-algerien-1784171" TargetMode="External"/><Relationship Id="rId31" Type="http://schemas.openxmlformats.org/officeDocument/2006/relationships/hyperlink" Target="https://www.politico.eu/article/poland-ramps-up-nuclear-expansion-commissions-south-korea-for-four-new-reactors/" TargetMode="External"/><Relationship Id="rId44" Type="http://schemas.openxmlformats.org/officeDocument/2006/relationships/vmlDrawing" Target="../drawings/vmlDrawing1.vml"/><Relationship Id="rId4" Type="http://schemas.openxmlformats.org/officeDocument/2006/relationships/hyperlink" Target="https://ec.europa.eu/commission/presscorner/detail/en/IP_22_4550" TargetMode="External"/><Relationship Id="rId9" Type="http://schemas.openxmlformats.org/officeDocument/2006/relationships/hyperlink" Target="https://www.ft.com/content/ae0a6891-32ec-4f94-9ef8-9f736a6509ea" TargetMode="External"/><Relationship Id="rId14" Type="http://schemas.openxmlformats.org/officeDocument/2006/relationships/hyperlink" Target="https://www.rwe.com/en/press/rwe-supply-and-trading/2022-05-25-rwe-supply-trading-and-sempra-infrastructure-sign-heads-of-agreement-on-lng-supply-from-the-us" TargetMode="External"/><Relationship Id="rId22" Type="http://schemas.openxmlformats.org/officeDocument/2006/relationships/hyperlink" Target="https://ceenergynews.com/electricity/hungary-to-import-green-electricity-from-azerbaijan/" TargetMode="External"/><Relationship Id="rId27" Type="http://schemas.openxmlformats.org/officeDocument/2006/relationships/hyperlink" Target="https://www.gov.pl/web/aktywa-panstwowe/polsko-koreanska-umowa-biznesowa-na-budowe-drugiej-elektrowni-atomowej-w-patnowie" TargetMode="External"/><Relationship Id="rId30" Type="http://schemas.openxmlformats.org/officeDocument/2006/relationships/hyperlink" Target="https://www.energy.gov/articles/poland-and-us-announce-strategic-partnership-launch-polands-civil-nuclear-program" TargetMode="External"/><Relationship Id="rId35" Type="http://schemas.openxmlformats.org/officeDocument/2006/relationships/hyperlink" Target="https://sonatrach.com/presse/sonatrach-et-naturgy-signent-un-accord-relatif-a-leurs-contrats-de-vente-et-dachat-de-gaz-naturel" TargetMode="External"/><Relationship Id="rId43" Type="http://schemas.openxmlformats.org/officeDocument/2006/relationships/customProperty" Target="../customProperty1.bin"/><Relationship Id="rId8" Type="http://schemas.openxmlformats.org/officeDocument/2006/relationships/hyperlink" Target="https://energy.ec.europa.eu/eu-egypt-israel-memorandum-understanding_en" TargetMode="External"/><Relationship Id="rId3" Type="http://schemas.openxmlformats.org/officeDocument/2006/relationships/hyperlink" Target="https://blogs.lse.ac.uk/europpblog/2022/08/03/what-the-eus-new-gas-deal-with-azerbaijan-could-mean-for-europes-energy-security/" TargetMode="External"/><Relationship Id="rId12" Type="http://schemas.openxmlformats.org/officeDocument/2006/relationships/hyperlink" Target="https://www.cez.cz/cs/pro-media/tiskove-zpravy/posilujeme-energetickou-bezpecnost-cr-uzavreli-jsme-smlouvy-na-dodavky-palivovych-souboru-se-spolecnostmi-westinghouse-a-framatome-160155" TargetMode="External"/><Relationship Id="rId17" Type="http://schemas.openxmlformats.org/officeDocument/2006/relationships/hyperlink" Target="https://www.bmwk.de/Redaktion/EN/Pressemitteilungen/2021/03/20210311-altmaier-signs-memorandum-of-understanding-on-german-saudi-hydrogen-cooperation.html" TargetMode="External"/><Relationship Id="rId25" Type="http://schemas.openxmlformats.org/officeDocument/2006/relationships/hyperlink" Target="https://hydrogen-central.com/european-union-sign-hydrogen-agreement-egypt-cop27/" TargetMode="External"/><Relationship Id="rId33" Type="http://schemas.openxmlformats.org/officeDocument/2006/relationships/hyperlink" Target="https://atalayar.com/en/content/omans-historic-energy-agreement-germany" TargetMode="External"/><Relationship Id="rId38" Type="http://schemas.openxmlformats.org/officeDocument/2006/relationships/hyperlink" Target="https://www.eni.com/it-IT/media/comunicati-stampa/2022/04/eni-e-sonatrach-concordano-aumento-forniture-gas-algeria-transmed.html" TargetMode="External"/><Relationship Id="rId46" Type="http://schemas.microsoft.com/office/2017/10/relationships/threadedComment" Target="../threadedComments/threadedComment1.xml"/><Relationship Id="rId20" Type="http://schemas.openxmlformats.org/officeDocument/2006/relationships/hyperlink" Target="https://www.uniper.energy/news/uniper-and-woodside-sign-agreement-for-lng-supply-to-europe" TargetMode="External"/><Relationship Id="rId41" Type="http://schemas.openxmlformats.org/officeDocument/2006/relationships/hyperlink" Target="https://decode39.com/3803/draghi-italy-algeria-summit-energy-deals-cooper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customProperty" Target="../customProperty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33588-EAFB-4EB7-B8E9-AFC6F5597675}">
  <dimension ref="A1:D30"/>
  <sheetViews>
    <sheetView workbookViewId="0">
      <selection activeCell="F9" sqref="F9"/>
    </sheetView>
  </sheetViews>
  <sheetFormatPr baseColWidth="10" defaultColWidth="8.83203125" defaultRowHeight="15" x14ac:dyDescent="0.2"/>
  <cols>
    <col min="1" max="1" width="15.1640625" style="5" customWidth="1"/>
    <col min="2" max="2" width="15.1640625" customWidth="1"/>
    <col min="3" max="3" width="73.6640625" customWidth="1"/>
    <col min="4" max="4" width="73.6640625" style="5" customWidth="1"/>
  </cols>
  <sheetData>
    <row r="1" spans="1:4" x14ac:dyDescent="0.2">
      <c r="A1" s="5" t="s">
        <v>0</v>
      </c>
      <c r="B1" t="s">
        <v>1</v>
      </c>
      <c r="C1" t="s">
        <v>2</v>
      </c>
      <c r="D1" s="5" t="s">
        <v>3</v>
      </c>
    </row>
    <row r="2" spans="1:4" x14ac:dyDescent="0.2">
      <c r="A2" s="5" t="s">
        <v>4</v>
      </c>
      <c r="B2" t="s">
        <v>5</v>
      </c>
      <c r="C2" t="s">
        <v>6</v>
      </c>
      <c r="D2" s="5" t="str">
        <f>SUBSTITUTE(_xlfn.CONCAT("&lt;p&gt;", SUBSTITUTE(C2,CHAR(10),"&lt;/p&gt;&lt;p&gt;"), "&lt;/p&gt;"),"&lt;p&gt;&lt;/p&gt;","")</f>
        <v>&lt;p&gt;The European Union and its member states have embarked on a challenging journey to end their dependence on Russian energy. As set out in the RePowerEU strategy in May 2022, they plan to achieve this in part by rapidly scaling up their use of clean energy.&lt;/p&gt;&lt;p&gt;Accordingly, all member states aside from Hungary are changing their energy profiles. The EU Energy Deals Tracker shows that the EU is now largely focused on securing new gas supplies. Around 65 per cent of the deals that the bloc and its member states have struck in 2022 concern gas or liquified natural gas. The European Council on Foreign Relations’ dataset indicates that the EU is a long way away from achieving the economies of scale it currently refers to in discussions around joint gas purchases. Four different EU member states have reached bilateral agreements with Algeria, four with Qatar, and seven with the United States. There is a risk that, due to the need to obtain value for money from investments in gas infrastructure, EU countries will maintain the energy profiles they are now building in the medium term. Indeed, at least half of the energy deals the EU and its member states made in 2022 had long-term implications for infrastructure.&lt;/p&gt;&lt;p&gt;Around a half of all these deals involve clean energy. Even while key European states are concentrating on their energy needs for the next few winters, this indicates awareness that they urgently need to invest in infrastructure for clean energy security if they are to sustainably decarbonise their economies. Nevertheless, the clean energy components of the deals are of varying depth – ranging from the exploration of renewable energy sources to the development of appropriate infrastructure, to direct imports of clean energy.&lt;/p&gt;&lt;p&gt;Meanwhile, member states are increasingly engaged with the notion of EU energy sovereignty: the need to build up collective resilience through shared efforts on the supply side, which will complement cooperative measures in conservation and demand reduction that they agreed to in summer and autumn 2022. Examples of this include energy-sharing agreements in regional clusters (such as those between the Baltic countries, and those between Slovenia, Austria, and Italy), as well as joint infrastructural projects (including a deal between the French, Spanish, and Portuguese governments to construct an undersea pipeline to transport gas and green hydrogen across the EU).&lt;/p&gt;&lt;p&gt;ECFR will update the EU Energy Deals Tracker in the coming months, as this picture changes against the backdrop of Russia’s war on Ukraine.&lt;/p&gt;&lt;p&gt;Please feel free to reach out to the ECFR team if you spot any gaps!&lt;/p&gt;</v>
      </c>
    </row>
    <row r="3" spans="1:4" x14ac:dyDescent="0.2">
      <c r="A3" s="5" t="s">
        <v>7</v>
      </c>
      <c r="B3" t="s">
        <v>8</v>
      </c>
      <c r="C3" s="10" t="s">
        <v>9</v>
      </c>
      <c r="D3" s="5" t="str">
        <f t="shared" ref="D3:D30" si="0">SUBSTITUTE(_xlfn.CONCAT("&lt;p&gt;", SUBSTITUTE(C3,CHAR(10),"&lt;/p&gt;&lt;p&gt;"), "&lt;/p&gt;"),"&lt;p&gt;&lt;/p&gt;","")</f>
        <v>&lt;p&gt;Individual member states have negotiated most of the new energy deals in the European Union. But the European Commission has actively developed some energy partnerships for both pipeline gas and liquified natural gas.&lt;/p&gt;&lt;p&gt;In March, following a meeting between European Commission President Ursula von der Leyen and US President Joe Biden, the United States promised to increase its exports of liquified natural gas (LNG) to Europe in 2022. During a trip to Cairo in June, Von der Leyen signed a deal with Egypt and Israel to increase their gas exports to Europe. In July, she concluded an agreement with Azerbaijan to double its exports of natural gas to the continent by 2027 (which created controversy about whether the EU would lose its capacity to defend human rights in the country). In October, the EU’s energy commissioner, Kadri Simson, met her Algerian counterpart to strengthen the partnership between the sides – a process supported by Algeria’s substantial gas exports to Italy, France, and Spain. The EU has also been in touch with Norway – its largest gas supplier – to explore ways to stabilise the energy market.&lt;/p&gt;&lt;p&gt;At the same time, there is a growing realisation across the EU that member states should avoid competing with one another for energy deals and should purchase some fuels together (not least to strengthen their negotiating position vis-à-vis suppliers). This realisation led to a political agreement at the European Council in October to aggregate the EU27’s demand for the equivalent of 15 per cent of their needs in filling gas storages – and to seek, on a voluntary basis, joint purchases of gas for the remainder.&lt;/p&gt;</v>
      </c>
    </row>
    <row r="4" spans="1:4" x14ac:dyDescent="0.2">
      <c r="A4" s="5" t="str">
        <f>VLOOKUP(B4,country_codes!A1:B251,2)</f>
        <v>at</v>
      </c>
      <c r="B4" t="s">
        <v>10</v>
      </c>
      <c r="C4" s="22" t="s">
        <v>11</v>
      </c>
      <c r="D4" s="5" t="str">
        <f t="shared" si="0"/>
        <v>&lt;p&gt;In recent decades, Austria has been among the EU member states that are most dependent on Russian gas. It was also the first Western country to sign a gas supply contract with the Soviet Union, in 1968. Half a century later, Russia provided more than 80 per cent of Austria’s imports of gas – a fuel that accounted for one-fifth of the latter’s final energy consumption. By comparison, Russia provided one-fifth of Austria’s imports of oil (a product for which it is relatively easy to find alternative suppliers).&lt;/p&gt;&lt;p&gt;This dependency makes diversification away from Russian gas a major challenge for Austria, explaining why the country has only weakly supported EU energy sanctions on Russia. Still, the Austrian government has made efforts to find alternative energy supplies. In March 2022, Austrian officials visited the United Arab Emirates and Qatar, where they concluded deals for the supply of hydrogen and liquified natural gas (LNG) respectively. Meanwhile, Austria’s main oil and gas company, the state-controlled OMV, announced in July that it had secured additional pipeline capacity for natural gas – mostly from Norway. By August, Austria had reduced its dependence on Russia for gas imports to 50 per cent, according to its energy minister. But a study commissioned by Austrian ministry of climate showed that it would be impossible to end Austria’s imports of Russian gas before 2027, and that this would require reduced consumption, greater domestic production of fuels such as biogas and green hydrogen, and access to alternative supplies. In the meantime, coal power may serve as a temporary alternative to cope with bottlenecks in the supply of gas. Opinion polls now show that Austrian public support for the green transition is waning, as the population is primarily concerned about the availability and affordability of energy.&lt;/p&gt;</v>
      </c>
    </row>
    <row r="5" spans="1:4" x14ac:dyDescent="0.2">
      <c r="A5" s="5" t="str">
        <f>VLOOKUP(B5,country_codes!A3:B252,2)</f>
        <v>be</v>
      </c>
      <c r="B5" t="s">
        <v>12</v>
      </c>
      <c r="C5" t="s">
        <v>13</v>
      </c>
      <c r="D5" s="5" t="str">
        <f t="shared" si="0"/>
        <v>&lt;p&gt;In 2020 gas and oil accounted for two-thirds of Belgium’s final energy consumption. However, the country had only a limited dependence on imports of Russian energy. Belgium relied mostly on Norway for gas – with Russia accounting for less than 5 per cent of Belgian gas imports in 2021. In 2020 Russia was Belgium’s biggest supplier of oil, but it provided less than 30 per cent of the total.&lt;/p&gt;&lt;p&gt;The Belgian government supported the European Union’s partial embargo on Russian oil; it also backs the idea of a cap on gas prices. Partly because the Belgian energy minister is an environmentalist, the government views the energy crisis as an opportunity to accelerate the shift from fossil fuels to renewables. The Belgian national debate is addressing the issue of whether Europe should stop buying Russian energy because this finances Russia’s war on Ukraine. Meanwhile, Belgium has extended the life of its nuclear power plants.&lt;/p&gt;&lt;p&gt;Belgium is expanding its Zeebrugge onshore liquified natural gas terminal. And the country’s energy minister plans to create an artificial island and build a second offshore wind zone to produce energy equivalent to the output of three nuclear reactors. Belgium has not signed any new energy deals with a non-EU country since Russia launched its full-scale invasion of Ukraine – but, shortly before that, it reached an agreement with Norway focused on exchanges of knowledge and technology to accelerate the green transition.&lt;/p&gt;</v>
      </c>
    </row>
    <row r="6" spans="1:4" x14ac:dyDescent="0.2">
      <c r="A6" s="5" t="str">
        <f>VLOOKUP(B6,country_codes!A4:B253,2)</f>
        <v>bg</v>
      </c>
      <c r="B6" t="s">
        <v>14</v>
      </c>
      <c r="C6" s="10" t="s">
        <v>15</v>
      </c>
      <c r="D6" s="5" t="str">
        <f t="shared" si="0"/>
        <v>&lt;p&gt;The war in Ukraine has laid bare Bulgaria’s heavy dependence on Russian energy resources. Until April 2022, Bulgaria imported almost all its gas – which accounts for 12 per cent of its final energy consumption – from Gazprom through a single route. Russian firm Lukoil had de facto control of Bulgaria’s oil market, as the owner of its biggest refinery and main storage facilities. Bulgaria’s nuclear power plant in Kozloduy, which accounted for one-third of national electricity production, depended on Russian technology and fuel.&lt;/p&gt;&lt;p&gt;For years, Bulgarian governments have done little to reduce this reliance on Russia by diversifying their energy supply routes and partners. In 2020 the government of then-prime minister Boyko Borissov oversaw the rapid construction of an extension to the TurkStream pipeline through Bulgaria, which allowed Russian gas supplies to reach Serbia and Hungary. At the same time, the government slowed the construction of the Gas Interconnector Greece-Bulgaria, which is designed to facilitate imports from Azerbaijan and other countries.&lt;/p&gt;&lt;p&gt;But Gazprom suspended its gas deliveries to Bulgaria in April 2022, after the government of then-prime minister Kiril Petkov refused to pay it in roubles. The United States and EU countries helped Bulgaria avoid major energy shortages by supplying it with liquified natural gas (LNG). And Azerbaijan agreed to increase its gas supplies to Bulgaria. Petkov’s government opened the Gas Interconnector Greece-Bulgaria and purchased a stake in Alexandroupolis LNG terminal, which should become operational in 2023. But his government collapsed, and the caretaker cabinet of Rumen Radev has since tried to reverse some of these decisions – so far, without success.&lt;/p&gt;&lt;p&gt;A 2013 deal with Azerbaijan is Bulgaria’s only functioning long-term agreement with an alternative gas supplier. Meanwhile, Bulgaria reportedly has enough reserves of nuclear fuel to last two years. In 2021 it signed an agreement with an American company that could become an alternative supplier of nuclear fuel. And the EU has granted the Bulgarian government an exemption to continue its oil imports from Lukoil until 2024.&lt;/p&gt;</v>
      </c>
    </row>
    <row r="7" spans="1:4" x14ac:dyDescent="0.2">
      <c r="A7" s="5" t="str">
        <f>VLOOKUP(B7,country_codes!A5:B254,2)</f>
        <v>hr</v>
      </c>
      <c r="B7" t="s">
        <v>16</v>
      </c>
      <c r="C7" s="10" t="s">
        <v>17</v>
      </c>
      <c r="D7" s="5" t="str">
        <f t="shared" si="0"/>
        <v>&lt;p&gt;Croatia has a chance to become one of the European Union’s winners from diversification away from Russian energy imports. This is largely thanks to the Adria oil pipeline, which links the Croatian coast to Hungary and Serbia. The pipeline could become a key alternative route for these countries – along with Slovakia, Slovenia, and Bosnia – as they reduce their dependence on Russian energy. The Croatian government is currently planning to double the capacity of the Adria pipeline, which would enable it to meet the needs of refineries in Hungary, Slovakia, and Serbia.&lt;/p&gt;&lt;p&gt;Croatia is also working towards more than doubling its capacity to import liquified natural gas (LNG) through the port of Omisalj, which would consolidate its position as a regional energy hub. The country could reduce its dependence on fossil fuels – and perhaps even become a net exporter of green electricity – if it simultaneously invested in wind and solar power. Oil and petrol account for 38 per cent of Croatia’s final energy consumption. The country has reduced its dependence on Russian fuels a great deal in the past two decades – including by importing a growing quantity of oil from Azerbaijan and Kazakhstan. It also has its own oil and gas fields. Domestic production covered 42 per cent of Croatia’s gas consumption in 2021.&lt;/p&gt;&lt;p&gt;However, it is still unclear whether Croatia can implement its ambitious energy plans, in light of the delays and corruption scandals that affected past infrastructure projects. For example, the government has delayed and scaled back the expansion of its LNG terminal for a decade. These potential limitations also apply to the development of Croatia’s renewables sector.&lt;/p&gt;</v>
      </c>
    </row>
    <row r="8" spans="1:4" x14ac:dyDescent="0.2">
      <c r="A8" s="5" t="str">
        <f>VLOOKUP(B8,country_codes!A6:B255,2)</f>
        <v>cy</v>
      </c>
      <c r="B8" t="s">
        <v>18</v>
      </c>
      <c r="C8" s="10" t="s">
        <v>19</v>
      </c>
      <c r="D8" s="5" t="str">
        <f t="shared" si="0"/>
        <v>&lt;p&gt;Cyprus does not include gas in its energy mix. As a consequence, the country has been largely spared from threat to energy security posed by Russia’s full-scale invasion of Ukraine. Cyprus predominantly relies on oil and petrol to meet its energy needs – with Russia providing only one-sixth of its oil imports in 2020. Nicosia will need to find another supplier to cover this share.&lt;/p&gt;&lt;p&gt;Cyprus has the potential for offshore gas exploration and exploitation, which could play a part in reducing Europe’s reliance on Russian energy. But, for this to happen, Cyprus would first need to resolve a maritime dispute with Turkey and the Turkish Republic of Northern Cyprus (which it does not recognise) over the delineation of their exclusive economic zones. Cyprus is in negotiations with Egypt and Greece on the construction of underwater gas pipelines. Nicosia hopes to establish links to foreign electricity grids through two interconnector projects involving Israel, Greece, and Egypt.&lt;/p&gt;&lt;p&gt;Meanwhile, Cyprus has been slow to develop its renewable energy sector, placing it among the EU27 members with the lowest share of renewables in their final energy consumption (17 per cent in 2020).&lt;/p&gt;</v>
      </c>
    </row>
    <row r="9" spans="1:4" x14ac:dyDescent="0.2">
      <c r="A9" s="5" t="str">
        <f>VLOOKUP(B9,country_codes!A7:B256,2)</f>
        <v>cz</v>
      </c>
      <c r="B9" t="s">
        <v>20</v>
      </c>
      <c r="C9" t="s">
        <v>21</v>
      </c>
      <c r="D9" s="5" t="str">
        <f t="shared" si="0"/>
        <v>&lt;p&gt;Until recently, the Czech Republic was heavily reliant on imports of Russian natural gas, oil, petroleum, and nuclear fuel. In 2021 gas accounted for around one-fifth of the country’s final energy consumption, while more than half of Czech gas imports came from Russia – most of them through the Nord Stream pipeline and, to a lesser extent, the Yamal-Europe pipeline. In summer 2022, Russia suspended its exports through these pipelines. As a result, the Czechs have begun looking for alternative gas supplies.&lt;/p&gt;&lt;p&gt;The government is trying to secure deliveries of liquefied natural gas (LNG) from the United States and Qatar, and to import more pipeline gas from Norway. It has also booked additional capacity at LNG terminals in the Netherlands and is planning to build the Stork II gas pipeline that would connect the Czech Republic with the LNG terminal in the Polish city of Swinoujscie.&lt;/p&gt;&lt;p&gt;In 2020 around half of Czech oil imports came from Russia through the Druzhba pipeline. The European Union granted the Czech Republic an exemption from its ban on Russian oil, allowing it to continue importing the product until mid-2024. (Slovakia and Hungary also received exemptions.) Should there be problems with these deliveries, Orlen Unipetrol – the Czech Republic’s main oil company, which is owned by Poland’s PKN Orlen – would likely need to purchase oil elsewhere on the market. To this end, Unipetrol could use the Transalpine Pipeline and the Ingolstadt-Kralupy-Litvínov pipeline, which link the Czech Republic to Italy and Germany respectively.&lt;/p&gt;&lt;p&gt;Russia has supplied all the fuel for the Czech Republic’s two nuclear power plants – in Temelín and Dukovany – under a long-term contract between ČEZ Group (which is majority-owned by the Czech government) and Russian firm TVEL. Russia’s war on Ukraine has not disrupted these imports. However, earlier this year, ČEZ struck a deal with US firm Westinghouse and French company Framatome to supply fuel for the Temelín plant.&lt;/p&gt;</v>
      </c>
    </row>
    <row r="10" spans="1:4" x14ac:dyDescent="0.2">
      <c r="A10" s="5" t="str">
        <f>VLOOKUP(B10,country_codes!A8:B257,2)</f>
        <v>dk</v>
      </c>
      <c r="B10" t="s">
        <v>22</v>
      </c>
      <c r="C10" s="10" t="s">
        <v>23</v>
      </c>
      <c r="D10" s="5" t="str">
        <f t="shared" si="0"/>
        <v>&lt;p&gt;Until recently, Denmark was a net exporter of natural gas. However, since 2019, its Tyra field in the North Sea has been closed for renovation. This prompted Denmark to import around three-quarters of the gas it consumed from Russia via a pipeline that runs through Germany. Natural gas accounts for approximately 5 per cent of the country’s electricity production; however, around 380,000 households in Denmark use natural gas for heating. Denmark began to diversify away from Russian gas in February 2022. This process accelerated in June, when Gazprom cut off its supplies after Danish energy company Ørsted declined to pay it in roubles. Since then, Denmark has purchased gas on the European market. The Tyra field should reopen in late 2023 or early 2024. And, by 2028, more than half of Danish households that currently use natural gas should have switched to district heating networks or electric heat pumps. Biogas and heat pumps could provide a solution for other households. Denmark aims to use only green gas by 2030, and to end household consumption of gas by 2035.&lt;/p&gt;&lt;p&gt;Overall, Denmark appears to benefit from strong energy security. The country is already among the European Union’s leaders in the use of renewables. Moreover, it is planning to steadily invest in solar and offshore wind power. Its interconnectivity with neighbouring countries is critical to its energy security, especially given Sweden’s and Norway’s sizeable hydropower sectors. In 2022 Denmark has signed new agreements with neighbouring EU countries, including the Joint Baltic Sea declaration for increased energy cooperation, and an offshore wind pact with the Netherlands, Germany, and Belgium to increase power capacity in the North Sea.&lt;/p&gt;</v>
      </c>
    </row>
    <row r="11" spans="1:4" x14ac:dyDescent="0.2">
      <c r="A11" s="5" t="str">
        <f>VLOOKUP(B11,country_codes!A9:B258,2)</f>
        <v>ee</v>
      </c>
      <c r="B11" t="s">
        <v>24</v>
      </c>
      <c r="C11" s="10" t="s">
        <v>25</v>
      </c>
      <c r="D11" s="5" t="str">
        <f t="shared" si="0"/>
        <v>&lt;p&gt;By 2020, 30 per cent of Estonia’s gross final energy consumption came from renewables (compared to an EU average of 22 per cent). Still, as one of the European Union’s five member states that borders Russia, it continued to heavily rely on Russian gas and oil in its final energy use. Oil and petrol alone accounted for one-third of Estonia’s final energy use. The country imported most of this from Russia – largely because of the low price of Russian energy. The same was true of gas, which accounted for around one-tenth of Estonia’s final energy consumption. However, Estonia imports less Russian fuel now that it can no longer re-export it. And it has replaced domestically consumed Russian petrol with slightly more expensive fuel from the European market.&lt;/p&gt;&lt;p&gt;Russia’s war on Ukraine and the related rise in Estonian energy prices (one of the most acute in the EU) present a major challenge to public support for the green transition, which is waning. This has forced Estonia to look for alternatives to Russian oil and gas. The country is cooperating with Finland on the construction of a floating storage and regasification unit in Paldiski, which the Estonian and Finnish gas system operators will jointly lease and manage. The facility should become operational in late 2022. Estonia is also planning to build a terminal in Paldiski for regasifying liquified natural gas, which will become operational by 2025. Estonia is considering whether to develop a nuclear energy sector to achieve its long-term climate goals.&lt;/p&gt;&lt;p&gt;Estonia has not signed any energy deals with non-EU partners this year, instead investing in its partnership with Finland and Latvia – including through an agreement to cooperate with one another in times of need by providing energy supplies to private companies.&lt;/p&gt;</v>
      </c>
    </row>
    <row r="12" spans="1:4" x14ac:dyDescent="0.2">
      <c r="A12" s="5" t="str">
        <f>VLOOKUP(B12,country_codes!A10:B259,2)</f>
        <v>fi</v>
      </c>
      <c r="B12" t="s">
        <v>26</v>
      </c>
      <c r="C12" s="10" t="s">
        <v>27</v>
      </c>
      <c r="D12" s="5" t="str">
        <f t="shared" si="0"/>
        <v>&lt;p&gt;Finland has long been careful to maintain a diverse national energy portfolio, aiming to avoid one-sided dependencies and to maximise its supply security. The country has also invested in renewables and the green transition: Sweden is the only EU member state in which renewables account for a greater share of final energy consumption. Finland currently has five nuclear reactors, regarding this as an important part of its self-sufficiency. Hydropower is another important energy source for the country. And Finland is investing in the expansion of its wind power sector. Before Russia’s full-scale invasion of Ukraine in February 2022, almost all Finland’s gas imports came from Russia. But gas only accounted for around 3 per cent of Finland’s final energy consumption. While Russia cut off its gas and electricity exports to Finland in May 2022, this did not pose any major challenges for the Finnish government. Finland replaced its imports of Russian electricity through the Nordic electricity market. Gazprom’s refusal to fill its Finnish gas storage facilities reliably in 2021 prompted Finnish companies to start looking for alternative suppliers long before Russia launched the invasion. Finland replaced its imports of Russian gas with fuels such as liquified natural gas (LNG), opening a third LNG terminal in Hamina in October 2022.&lt;/p&gt;&lt;p&gt;In May 2022, Finland signed a ten-year lease agreement with US firm Excelerate Energy on an LNG ship terminal that will supply both the country and Estonia.&lt;/p&gt;&lt;p&gt;Finland has one oil refinery, which imported two-thirds of its crude oil from Russia in 2021. Following the invasion, the company that owns the refinery, Neste Oil, stopped buying Russian oil on the spot market and declined to renew its contracts with Russian firms. The last crude oil shipment from Russia to Finland came in July 2022. Neste Oil has replaced imports of Russian oil mainly with North Sea oil. However, the company still buys other oil products from Russia. Since the start of the invasion, many Finns have boycotted Teboil, which is owned by Russian firm Lukoil, along with several other domestic companies that continued operating in Russia. Finns have been consistent in their strong opposition to energy imports from Russia, despite rising energy prices.&lt;/p&gt;</v>
      </c>
    </row>
    <row r="13" spans="1:4" x14ac:dyDescent="0.2">
      <c r="A13" s="5" t="str">
        <f>VLOOKUP(B13,country_codes!A11:B260,2)</f>
        <v>fr</v>
      </c>
      <c r="B13" t="s">
        <v>28</v>
      </c>
      <c r="C13" t="s">
        <v>29</v>
      </c>
      <c r="D13" s="5" t="str">
        <f t="shared" si="0"/>
        <v>&lt;p&gt;France has the world’s highest share of nuclear power in its domestic electricity use (69 per cent). And it is second only to the United States in the number of reactors it operates and their total capacity. Paris believes that nuclear power is key to the energy sovereignty of both France and Europe. Russia’s war on Ukraine has generally reaffirmed this belief – even if the nuclear sector’s image of reliability has been marred by the need to take more than 50 per cent of French reactors offline for maintenance in summer 2022. This interruption caused France’s production of nuclear energy to hit a 30-year low, forcing the country to become a net power importer for the first time since 2012. Public support for investment in renewables has also grown as a result of the war. However, France remains dependent on imports of fossil fuels – especially oil (which accounted for 37 per cent of its final energy consumption in 2020) and gas (21 per cent). The war has hit France’s transport sector particularly hard, and – through embargoes on oil and gas – has affected individuals and companies. Still, in 2021, Russia accounted for less than 8 per cent of France’s gas imports and less than 20 per cent of its oil and petrol imports. France’s other major gas suppliers include Norway, Algeria, Nigeria, and the United States (which provides liquified natural gas, or LNG). Its main oil suppliers include Algeria, Nigeria, Saudi Arabia, and Kazakhstan.&lt;/p&gt;&lt;p&gt;A related but underexplored issue is that of trade in reactor fuel, which European sanctions have not touched (so far). There are unconfirmed reports that uranium trade between France and Russia continues.&lt;/p&gt;&lt;p&gt;In 2022, France has sought to renegotiate its contracts with some of its energy partners. For example, in August, President Emmanuel Macron visited Algeria to seek an increase in oil supplies. France also signed a global strategic partnership with the United Arab Emirates to cooperate on hydrogen, other forms of renewable energy, and nuclear power. France plans to install a new floating storage and regasification unit in Le Havre by January 2023, aiming to increase its imports of LNG. The country is also working with Spain and Portugal to build an undersea pipeline between Barcelona and Marseille, which will facilitate the movement of gas and green hydrogen across the EU.&lt;/p&gt;</v>
      </c>
    </row>
    <row r="14" spans="1:4" x14ac:dyDescent="0.2">
      <c r="A14" s="5" t="str">
        <f>VLOOKUP(B14,country_codes!A12:B261,2)</f>
        <v>de</v>
      </c>
      <c r="B14" t="s">
        <v>30</v>
      </c>
      <c r="C14" s="10" t="s">
        <v>31</v>
      </c>
      <c r="D14" s="5" t="str">
        <f t="shared" si="0"/>
        <v>&lt;p&gt;Germany is at the centre of the European Union’s energy crisis. Before Russia’s full-scale invasion of Ukraine, Germany was heavily dependent on Russian energy as the largest EU importer of Russian gas. Berlin has been largely responsible for the increase in the EU’s reliance on Russian fuels in recent decades. Even after Russia annexed Crimea and began a war in eastern Ukraine in 2014, Germany pushed for the Nord Stream 2 pipeline project, which would have further increased this dependence.&lt;/p&gt;&lt;p&gt;With Russia decreasing and then halting gas supplies through Nord Stream 1 pipeline in summer 2022, Germany could experience gas shortages during the next two winters. At the same time, volatile gas prices pose a major challenge to German industry and – indirectly – to other member states that are closely integrated with German supply chains.&lt;/p&gt;&lt;p&gt;In response, Berlin is urgently looking for alternative suppliers of energy, particularly gas. It has already concluded several new energy deals, focusing mostly on liquified natural gas (LNG) – such as that from the United States, Qatar, and United Arab Emirates – and on hydrogen, including that from Canada, Saudi Arabia, and the UAE. Germany is also in talks with partners such as Senegal, Nigeria, Angola, and Australia. However, some of the resulting contracts may violate Germany’s pledge at COP26 to end its support for fossil fuels. This is especially true of the one with Senegal.&lt;/p&gt;&lt;p&gt;Energy infrastructure poses another major challenge. Germany is quickly building new onshore LNG terminals and floating storage and regasification units on its North Sea and Baltic Sea coasts. Still, it is unclear where Germany will find alternative gas supplies – other than LNG from the UAE and, later, Qatar. In a sign of its rising concern about energy security, the German state took control of Uniper, a firm that was once the country’s largest importer of Russian gas.&lt;/p&gt;&lt;p&gt;Diversification is just one aspect of the policy measures that the German government has implemented to deal with the energy crisis. The other includes greater use of coal, planned investment in renewables, and an effort to keep its three remaining nuclear power plants on standby until spring 2023. Berlin has also signed agreements with Austria and Denmark to help one another in the event of gas shortages. On the demand side, Germany is incentivising energy savings – although it is remains to be seen how its €200 billion national energy emergency plan, announced in September, will affect incentives to reduce consumption. The German government is also trying to stabilise market prices by coordinating energy purchases with non-EU countries such as Japan.&lt;/p&gt;</v>
      </c>
    </row>
    <row r="15" spans="1:4" x14ac:dyDescent="0.2">
      <c r="A15" s="5" t="str">
        <f>VLOOKUP(B15,country_codes!A13:B262,2)</f>
        <v>gr</v>
      </c>
      <c r="B15" t="s">
        <v>32</v>
      </c>
      <c r="C15" s="10" t="s">
        <v>33</v>
      </c>
      <c r="D15" s="5" t="str">
        <f t="shared" si="0"/>
        <v>&lt;p&gt;Greece was once heavily reliant on Russian energy imports, but it made several big steps towards diversification before 2022. This is reflected in its construction in 2016 of the Trans Adriatic Pipeline – which links Azerbaijan to Italy through Greece and Albania, and has been operational since 2020 – as well as in the construction of the Gas Interconnector Greece-Bulgaria, which the two countries agreed to in 2009 and eventually opened in October 2022.&lt;/p&gt;&lt;p&gt;In 2020 one-quarter of Greek oil imports came from Russia, with oil and petrol accounting for more than 50 per cent of Greece’s final energy consumption. One-fifth of Greek gas imports came from Russia, with gas accounting for just 8 per cent of Greece’s final energy consumption. The other major energy suppliers to Greece have been Iraq, Kazakhstan, and Saudi Arabia for oil, and the United States, Qatar, and Algeria for gas. Greece’s contract with Gazprom will expire in 2026.&lt;/p&gt;&lt;p&gt;In recent years, Greece has steadily increased its imports of liquified natural gas (LNG) and developed the infrastructure it needs to facilitate this. The islet of Revythousa is the site of a terminal critical to these imports. Greece is set to open in 2023 another LNG terminal in Alexandroupolis, comprising an offshore floating storage and regasification unit. The facility should allow Greece to strengthen its position as a hub for energy supply chains linked to the Balkans.&lt;/p&gt;&lt;p&gt;Since Russia launched its full-scale invasion of Ukraine, Athens has intensified its efforts to secure alternative energy supplies. In September, DEPA – Greece’s largest natural gas company – signed an agreement with French firm TotalEnergies for the supply of LNG during winter. Athens is also discussing the issue with Doha and Riyadh – and appears to be close to a deal with the former. Greece plans to proceed with natural gas exploration on its continental shelf, aiming to conduct its first drilling operations in two decades by the end of 2023.&lt;/p&gt;</v>
      </c>
    </row>
    <row r="16" spans="1:4" x14ac:dyDescent="0.2">
      <c r="A16" s="5" t="str">
        <f>VLOOKUP(B16,country_codes!A14:B263,2)</f>
        <v>hu</v>
      </c>
      <c r="B16" t="s">
        <v>34</v>
      </c>
      <c r="C16" s="10" t="s">
        <v>35</v>
      </c>
      <c r="D16" s="5" t="str">
        <f t="shared" si="0"/>
        <v>&lt;p&gt;In recent years, Hungary has been heavily dependent on imports of Russian gas, oil, and nuclear fuel. Russia provided almost 80 per cent and more than 50 per cent of Hungary’s imports of gas and oil respectively. Oil and gas each accounted for around one-third of Hungary’s final energy consumption.&lt;/p&gt;&lt;p&gt;In 2022 the Hungarian government has focused on sustaining its imports of Russian fuels. It has even had some success in increasing its procurement of Russian gas. Hungary has engaged in extensive negotiations with Russia (especially Gazprom) and has disrupted the European Union’s sanctions on Russian energy imports. Budapest gained an exemption from sanctions on imports of Russian oil. By early 2022, most of this fuel travelled through southern pipelines, thereby circumventing Ukraine.&lt;/p&gt;&lt;p&gt;Hungary’s government claims that it is looking for alternative gas suppliers, such as Azerbaijan, and its energy companies say they are considering new sources of oil, especially those in in the Middle East. However, they have not finalised anything in this area. The deals that Hungary has struck with Serbia and Azerbaijan this year do not concern gas or oil.&lt;/p&gt;&lt;p&gt;To reduce its reliance on Russian oil, Hungary would need to make a major investment in adapting its refineries and perhaps increase the capacity of the Adria pipeline, which connects it to Croatia. The Hungarian state has less of a say in the oil market than do private firms – especially MOL, Hungary’s biggest energy company. Nuclear power accounts for 15 per cent of Hungary’s total energy available. The country is bound by a 2014 contract with Russian firm Rosatom to build two new reactors at its nuclear power plant in Paks, a project that is financed by a Russian loan. Despite Russia’s war on Ukraine, there are no signs that Hungary is reconsidering this project or Russian participation in it.&lt;/p&gt;</v>
      </c>
    </row>
    <row r="17" spans="1:4" x14ac:dyDescent="0.2">
      <c r="A17" s="5" t="str">
        <f>VLOOKUP(B17,country_codes!A15:B264,2)</f>
        <v>ie</v>
      </c>
      <c r="B17" t="s">
        <v>36</v>
      </c>
      <c r="C17" t="s">
        <v>37</v>
      </c>
      <c r="D17" s="5" t="str">
        <f t="shared" si="0"/>
        <v>&lt;p&gt;Ireland is heavily dependent on energy imports – but not those from Russia. Still, Dublin has made major changes to its energy security policy in response to Russia’s full-scale invasion of Ukraine.&lt;/p&gt;&lt;p&gt;Ireland increased the attention it paid to energy security even before the invasion, in relation to potential disruption caused by Brexit. But the sabotage of the Nord Stream pipeline in 2022 has magnified its concerns, highlighting the dangers of excessive reliance on physical infrastructure and on a single supplier. Ireland is heavily reliant on oil and gas that the United Kingdom supplies it largely through underwater pipelines.&lt;/p&gt;&lt;p&gt;In 2022 the Irish government published its first National Energy Security Framework and commissioned an independent energy security review, which put forward some options for reducing the country’s vulnerabilities. These options include the development of floating liquified natural gas (LNG) terminals, onshore gas storage, electricity interconnectors, biomass plants, and hydrogen plants.&lt;/p&gt;&lt;p&gt;In the longer term, the Irish government will concentrate on the development of renewables. To this end, it has almost entirely ended its use of oil for electricity generation. Ireland’s Climate Action Plan has set the target of generating 80 per cent of electricity from renewables by 2030.&lt;/p&gt;</v>
      </c>
    </row>
    <row r="18" spans="1:4" x14ac:dyDescent="0.2">
      <c r="A18" s="5" t="str">
        <f>VLOOKUP(B18,country_codes!A16:B265,2)</f>
        <v>it</v>
      </c>
      <c r="B18" t="s">
        <v>38</v>
      </c>
      <c r="C18" s="10" t="s">
        <v>39</v>
      </c>
      <c r="D18" s="5" t="str">
        <f t="shared" si="0"/>
        <v>&lt;p&gt;Until recently, Italy was the European Union’s second-biggest importer of Russian gas (after Germany). In 2021, despite importing gas from a variety of countries, Italy still bought around one-third of its supplies of the product from Russia. Italy is also among the member states with the highest share of gas in its final energy consumption (more than 30 per cent). This dependency made it especially difficult for Italy to meet the challenge posed by supply disruptions stemming from Russia’s full-scale invasion of Ukraine in February 2022.&lt;/p&gt;&lt;p&gt;Since then, Rome has taken several big steps to reduce Italy’s energy vulnerability. While the country is considering various measures, it has so far invested primarily in striking new energy deals to diversify its imports of gas and, to a lesser degree, oil. Italy has access to alternative suppliers with the necessary infrastructure in Algeria, Libya, and Azerbaijan, but it is also reaching out to countries such as Egypt, Qatar, the United Arab Emirates, the Democratic Republic of the Congo, Mozambique, Angola, and Nigeria.&lt;/p&gt;&lt;p&gt;Italian energy champion Eni is playing a major role in these initiatives. Rome sees itself as a bridge-builder in the EU’s increasingly important energy relationship with African states. Existing gas and oil pipelines, as well as liquified natural gas (LNG) terminals, are vital to Italy’s energy security. The country is upgrading some of its LNG terminals and developing its floating storage and regasification units.&lt;/p&gt;</v>
      </c>
    </row>
    <row r="19" spans="1:4" x14ac:dyDescent="0.2">
      <c r="A19" s="5" t="str">
        <f>VLOOKUP(B19,country_codes!A17:B266,2)</f>
        <v>lv</v>
      </c>
      <c r="B19" t="s">
        <v>40</v>
      </c>
      <c r="C19" s="10" t="s">
        <v>41</v>
      </c>
      <c r="D19" s="5" t="str">
        <f t="shared" si="0"/>
        <v>&lt;p&gt;Latvia was once heavily reliant on imports of Russian energy, especially gas and oil. However, in response to Russia’s annexation of Crimea in 2014, Latvia took several big steps to reduce this dependency.&lt;/p&gt;&lt;p&gt;Two gas interconnection projects that link the Baltic states with Finland and Poland have helped Latvia reduce its reliance on Russian energy. The Balticconnector links Estonia to Finland, and opened in January 2020; the Gas Interconnection Poland-Lithuania opened in May 2022. Latvia’s decades-old Incukalns underground gas storage plays a central role in the Baltic gas grid. Since 2014, a liquified natural gas (LNG) terminal in the Lithuanian city of Klaipeda has served as an alternative LNG entry point in the region. All three Baltic states are currently developing, or considering developing, additional LNG capacity.&lt;/p&gt;&lt;p&gt;Latvia is also linked to the European electricity market by undersea cables running between Estonia and Finland, as well as through Lithuania’s interconnectors with Poland and Sweden. Latvia is currently planning to construct new electricity transmission infrastructure, including a third interconnector to Estonia.&lt;/p&gt;&lt;p&gt;In response to Russia’s full-scale invasion of Ukraine in February 2022, the Latvian government instructed Latvenergo, the main domestic energy company, to purchase LNG through the Klaipeda terminal. In April, Latvia’s economy minister visited the United States to explore options for accessing additional LNG supplies. The Baltic states have agreed on solidarity measures to protect the security of their gas supplies. Riga has taken a strategically important decision to stop purchasing Russian gas altogether from January 2023.&lt;/p&gt;&lt;p&gt;Latvia is one of the European Union’s leading users of renewables. In the long term, the country will likely strengthen its energy security through long-awaited investments in wind power (both offshore and onshore) and, potentially, nuclear energy – with the country planning to develop a nuclear energy programme by the end of 2023.&lt;/p&gt;</v>
      </c>
    </row>
    <row r="20" spans="1:4" x14ac:dyDescent="0.2">
      <c r="A20" s="5" t="str">
        <f>VLOOKUP(B20,country_codes!A18:B267,2)</f>
        <v>lt</v>
      </c>
      <c r="B20" t="s">
        <v>42</v>
      </c>
      <c r="C20" s="10" t="s">
        <v>43</v>
      </c>
      <c r="D20" s="5" t="str">
        <f t="shared" si="0"/>
        <v>&lt;p&gt;In the past decade, Lithuania has sought to reduce its dependence on Russian energy. It has done so by investing in renewables, diversifying its energy imports away from Russia, and seeking integration with Europe’s synchronous electrical grid.&lt;/p&gt;&lt;p&gt;Big steps in that process included the construction in 2014 of a floating storage and regasification unit in Klaipeda called ‘Independence’, which Lithuania has used to import liquified natural gas (LNG) from Norway and the United States. Other steps were the construction of undersea power cable NordBalt, which connects Lithuania to Sweden and was inaugurated in 2015, and of Gas Interconnection Poland-Lithuania, which was completed in 2022.&lt;/p&gt;&lt;p&gt;However, by the time of Russia’s full-scale invasion of Ukraine in February 2022, Lithuania remained heavily dependent on imports of Russian energy. In 2021 almost 70 per cent of its gas came from Russia. In 2020 more than 70 cent of its oil and petrol came from Russia.&lt;/p&gt;&lt;p&gt;Despite this dependency, Lithuania became the first EU country to unilaterally halt all gas imports from Russia, in April 2022. The following month, the country halted its imports of other forms of Russian energy, including oil and electricity. Lithuania’s LNG terminal proved crucial to the security of its energy supply – as did infrastructure linking it to Sweden, Poland, and other Baltic states.&lt;/p&gt;</v>
      </c>
    </row>
    <row r="21" spans="1:4" x14ac:dyDescent="0.2">
      <c r="A21" s="5" t="str">
        <f>VLOOKUP(B21,country_codes!A19:B268,2)</f>
        <v>lu</v>
      </c>
      <c r="B21" t="s">
        <v>44</v>
      </c>
      <c r="C21" t="s">
        <v>45</v>
      </c>
      <c r="D21" s="5" t="str">
        <f t="shared" si="0"/>
        <v>&lt;p&gt;Luxembourg is more dependent on energy imports than most other EU member states – although it relies mostly on neighbouring countries and other partners rather than Russia. Luxembourg has various suppliers of oil and petroleum, which account for 55 per cent of its final energy use (the second-highest share in the EU) and most energy demand in transportation. In 2020 Russia provided around one-fifth of Luxembourg’s oil imports. Natural gas is Luxembourg’s second most important energy source, covering large shares of industrial, residential, and commercial demand. In 2021 Russia provided around 14 per cent of Luxembourg’s gas imports – four times less than Norway did.&lt;/p&gt;&lt;p&gt;Since Russia launched its full-scale invasion of Ukraine in February 2022, Luxembourg has been vocal in advocating for a joint effort to end the EU’s dependency on Russian energy – which it identified as a strategic mistake. Luxembourg has been calling for all member states to act as a single gas purchaser, cutting against the individualistic approach of some of them. At the same time, Luxembourg has been pushing for an even more ambitious approach to the clean energy transition at the EU level. Domestically, the country looks particularly to biogas technology for ways to improve its energy independence.&lt;/p&gt;</v>
      </c>
    </row>
    <row r="22" spans="1:4" x14ac:dyDescent="0.2">
      <c r="A22" s="5" t="str">
        <f>VLOOKUP(B22,country_codes!A20:B269,2)</f>
        <v>mt</v>
      </c>
      <c r="B22" t="s">
        <v>46</v>
      </c>
      <c r="C22" s="10" t="s">
        <v>47</v>
      </c>
      <c r="D22" s="5" t="str">
        <f t="shared" si="0"/>
        <v>&lt;p&gt;Malta is more dependent on energy imports than most other EU member states – but, at the same time, it purchases little fuel from Russia.&lt;/p&gt;&lt;p&gt;In the past decade, the country has undergone a highly controversial overhaul of its energy sector that included the conversion of oil-based power plants into liquified natural gas (LNG) plants. Rising LNG shipping costs are a concern for Malta, given that most of its purchases of the fuel are pegged to the Brent crude index.&lt;/p&gt;&lt;p&gt;One undersea electrical cable connects Malta to the European electricity grid via Sicily, covering around 15 per cent of the country’s electricity needs. The Melita gas pipeline connecting Malta to Sicily has been under construction since 2018 and will likely be completed by 2035. This should help Malta diversify its LNG supplies – as should new contracts with alternative suppliers of seaborne LNG. An example of the latter is an agreement signed in April 2022 by Malta’s only energy company, Enemalta, with an unnamed third party (which is likely to be Italian firm Enel) to set prices for a substantial volume of LNG, thereby minimising the island’s exposure to fluctuations in the Brent crude index.&lt;/p&gt;&lt;p&gt;Malta also aims to diversify its supply of energy through the construction of a second electricity cable to Sicily, which should become operational in 2024. And the country is investing in domestic renewable energy sources.&lt;/p&gt;</v>
      </c>
    </row>
    <row r="23" spans="1:4" x14ac:dyDescent="0.2">
      <c r="A23" s="5" t="str">
        <f>VLOOKUP(B23,country_codes!A21:B270,2)</f>
        <v>nl</v>
      </c>
      <c r="B23" t="s">
        <v>48</v>
      </c>
      <c r="C23" s="10" t="s">
        <v>49</v>
      </c>
      <c r="D23" s="5" t="str">
        <f t="shared" si="0"/>
        <v>&lt;p&gt;In 2020 the Netherlands had the highest share of gas in its final energy consumption of any EU member state (38 per cent). However, last year, only around 5 per cent of the country’s gas came from Russia – much less than from Norway (45 per cent) and from domestic production (32 per cent). Therefore, Russia’s full-scale invasion of Ukraine has not pushed the Netherlands to radically diversify its energy supplies. Nevertheless, the conflict has affected the country’s energy policy in other ways.&lt;/p&gt;&lt;p&gt;For the half-century leading up to 2018, the Netherlands was a net gas exporter. However, the country has been gradually phasing out its largest gas field, which is situated in the northern province of Groningen, due to repeated earthquakes and the resulting protests by the local population. As a result, the Netherlands has been forced to look for alternative gas suppliers since 2018. In recent months, it has expanded its capacity to import and process liquified natural gas (LNG), with the United States as the main source of supply. The Netherlands is expanding its LNG terminal in Rotterdam and has installed two floating LNG terminals in Groningen. It is also considering whether to reopen the Groningen field (which is currently set to close completely in 2023 or 2024) in case of a major disruption to its energy supply. The country only has one nuclear power plant but is considering whether to build two new ones.&lt;/p&gt;&lt;p&gt;The Netherlands has become one of the world’s largest gas trading hubs. Its Title Transfer Facility is the largest gas market in Europe – and, lately, an object of political attention, due to the European Union’s plans to set an alternative benchmark for gas prices.&lt;/p&gt;</v>
      </c>
    </row>
    <row r="24" spans="1:4" x14ac:dyDescent="0.2">
      <c r="A24" s="5" t="str">
        <f>VLOOKUP(B24,country_codes!A22:B271,2)</f>
        <v>pl</v>
      </c>
      <c r="B24" t="s">
        <v>50</v>
      </c>
      <c r="C24" s="10" t="s">
        <v>51</v>
      </c>
      <c r="D24" s="5" t="str">
        <f t="shared" si="0"/>
        <v>&lt;p&gt;Poland was once one of the European Union’s biggest importers of Russian oil, gas, and coal. Before Russia began its full-scale invasion of Ukraine in February 2022, Russian energy accounted for more than half of Polish fuel imports. Yet, even before the war, Poland had begun to import more fuel from other countries, including Saudi Arabia and Norway.&lt;/p&gt;&lt;p&gt;Since February, Poland’s government has been at the forefront of EU initiatives to diversify away from dependence on Russia. It not only pushed for the EU to stop buying Russian fuels, but also decided early on to stop importing Russian coal – and was among the first countries that Russia punished with a halt in gas supplies. Moreover, Poland (alongside Germany) chose to stop importing Russian oil by the end of 2022, even though EU sanctions do not cover pipeline imports.&lt;/p&gt;&lt;p&gt;Poland’s efforts to replace Russian supplies of oil, gas, and coal have been largely tied to its own infrastructure projects. However, the country has not always coordinated these efforts with other EU member states.&lt;/p&gt;&lt;p&gt;In September 2022, Poland opened a new pipeline to Norway via Denmark that it will use for gas imports. Poland has a terminal in Swinoujscie for imports of liquified natural gas (LNG) from Qatar and the United States, and will upgrade the facility by 2024. Another terminal, in Gdansk, could be ready by 2026. Poland is looking to Gulf countries (especially Qatar and Saudi Arabia) for LNG and oil, to the US for LNG, and to Norway for gas. It is also purchasing coal from various global suppliers – albeit of a quality that has created significant political controversy and uncertainty at home.&lt;/p&gt;&lt;p&gt;In the long term, Poland is also betting on nuclear power to boost its energy independence. In October 2022, the Polish government announced that American company Westinghouse would build the country’s first nuclear power plant by 2033. This was followed by a commercial agreement between South Korean firm KHNP and Polish companies ZE PAK and PGE to cooperate on another nuclear power project. (A big loser from these two deals is France’s EDF, whose bid failed.)&lt;/p&gt;</v>
      </c>
    </row>
    <row r="25" spans="1:4" x14ac:dyDescent="0.2">
      <c r="A25" s="5" t="str">
        <f>VLOOKUP(B25,country_codes!A23:B272,2)</f>
        <v>pt</v>
      </c>
      <c r="B25" t="s">
        <v>52</v>
      </c>
      <c r="C25" t="s">
        <v>53</v>
      </c>
      <c r="D25" s="5" t="str">
        <f t="shared" si="0"/>
        <v>&lt;p&gt;Portugal has felt the impact of Russia’s full-scale invasion of Ukraine primarily in a rise in energy prices – and not in supply disruptions or concerns about energy security. Even before the invasion, Portugal was buying little Russian fuel. More than 40 per cent of the country’s final energy consumption comes from oil (almost all of it imported), but it relied mainly on supplies from Brazil, Nigeria, Angola, Saudi Arabia, Norway, and the United States. Portugal uses the major ports at Sines and Leixões for its oil imports.&lt;/p&gt;&lt;p&gt;Natural gas accounts for around one-tenth of the country’s final energy consumption. Again, most of this energy comes from partners other than Russia. Portugal was one of the first European countries to build liquified natural gas (LNG) terminals, and became the first to receive LNG from the US in 2016. Its LNG terminal in Sines is strategically important as the closest European facility of this kind to the US and the Panama Canal. Portugal is part of a joint project to construct several large storage facilities and a pipeline that carries natural gas to the Iberian Peninsula from Nigeria and Algeria.&lt;/p&gt;&lt;p&gt;Portugal has legally binding long-term deals for gas supplies with Nigeria, Algeria, and the US – all of which it signed before 2022. Portugal has not signed any major new energy deals since the invasion began. In the last six months, the country has received four small shipments of LNG from Russia – which generated some public discontent. The new geopolitical context has re-energised Lisbon’s discussions with other European capitals about the construction of gas and electricity connections that run from Portugal and Spain to the rest of Europe. Portugal, Spain, and France announced in October 2022 that they would pursue the BarMar pipeline project linking Barcelona to Marseille, as an unexpected replacement for the MidCat project – which Lisbon (and Madrid) had previously discussed with Berlin.&lt;/p&gt;</v>
      </c>
    </row>
    <row r="26" spans="1:4" x14ac:dyDescent="0.2">
      <c r="A26" s="5" t="str">
        <f>VLOOKUP(B26,country_codes!A24:B273,2)</f>
        <v>ro</v>
      </c>
      <c r="B26" t="s">
        <v>54</v>
      </c>
      <c r="C26" s="10" t="s">
        <v>55</v>
      </c>
      <c r="D26" s="5" t="str">
        <f t="shared" si="0"/>
        <v>&lt;p&gt;Even before Russia’s full-scale invasion of Ukraine in February 2022, Romania prioritised energy independence. The invasion has only increased its sense of urgency in this. For example, the government accelerated its deliberations over whether to start exploiting Romania’s offshore gas reserves and to invest in the infrastructure to facilitate this. As an oil and gas producer, Romania has been much less dependent on Russian fuels than any of its neighbours have. In fact, its dependency on energy imports is among the lowest in the European Union. With oil accounting for one-third of Romania’s final energy consumption, and with private companies responsible for all its procurement and trading, the country’s energy imports have come mainly from Kazakhstan (through Rompetrol, a subsidiary of KazMunayGas, and the Caspian Pipeline Consortium’s pipeline) and Russia (through Lukoil and the Black Sea). The invasion has not had a negative impact on Romania’s energy supply, aside from in the temporary disruption of the Caspian Pipeline Consortium’s terminal. Indeed, Romania reportedly became one of Ukraine’s main suppliers of diesel – providing the fuel through its terminal in the port of Constanta.&lt;/p&gt;&lt;p&gt;Ahead of the European Union’s embargo on Russian oil, KazMunayGas has committed to continue to supply Romania at current levels. Other major companies have voluntarily stopped their imports of Russian energy, turning instead to Kazakhstan and North Africa. But some Russian oil may reach Romania anyway, given that neighbouring Hungary and Bulgaria are exempt from the EU oil embargo.&lt;/p&gt;&lt;p&gt;Gas accounts for 25 per cent of Romania’s final energy consumption, with domestic production covering 70 per cent of this. The country has good access to energy infrastructure, including the Trans-Balkan Pipeline and TurkStream pipelines. Russia’s war on Ukraine has led affiliates of Gazprom to leave the Ukrainian market, in a shift from long-term to short-term contracts and – most importantly – towards rapprochement with Azerbaijan. State-owned firm Romgaz aims to agree to a supply contract with Baku by the end of 2022, a move that the Romanian government strongly supports.&lt;/p&gt;&lt;p&gt;Romania also has access to liquified natural gas (LNG) through the Interconnector Greece-Bulgaria and has started importing small quantities of the product. Romania’s nuclear power plant in Cernavoda, and its planned new reactors, do not depend on Russia for fuel, instead importing uranium from Kazakhstan and Canada. Rising energy prices, as well as new financial and technological opportunities, have raised private demand for renewables in Romania, even though the Romanian government has invested little in the sector in recent years.&lt;/p&gt;</v>
      </c>
    </row>
    <row r="27" spans="1:4" x14ac:dyDescent="0.2">
      <c r="A27" s="5" t="str">
        <f>VLOOKUP(B27,country_codes!A25:B274,2)</f>
        <v>sk</v>
      </c>
      <c r="B27" t="s">
        <v>56</v>
      </c>
      <c r="C27" s="10" t="s">
        <v>57</v>
      </c>
      <c r="D27" s="5" t="str">
        <f t="shared" si="0"/>
        <v>&lt;p&gt;In recent decades, Slovakia has been one of the EU member states that relied most on imports of Russian fuel, especially oil and gas. In recent years, more than half of the country’s final energy consumption came from oil and gas. Eighty-six per cent of its gas imports came from Russia in 2021. As a land-locked country with a large manufacturing sector, Slovakia is vulnerable to disruptions to its energy supply.&lt;/p&gt;&lt;p&gt;Following Russia’s full-scale invasion of Ukraine in February 2022, Slovakia’s government – together with state-owned gas distributor Slovak Gas Industry – made a major effort to diversify away from Russian energy. The government plans to reduce Slovakia’s dependence on imports of Russian energy by two-thirds. By 2023, around two-thirds of Slovakia’s gas consumption should come from imports of liquified natural gas (LNG) and Norwegian gas.&lt;/p&gt;&lt;p&gt;At the same time, Slovakia continues to import oil through pipelines from Russia, under a temporary exemption from the EU sanctions regime. Slovakia has also relied on Russian fuel for its four nuclear power reactors. Despite having a valid contract with a Russian supplier until 2026, Bratislava is widely expected to seek an alternative supplier of reactor fuel – probably one based in the United States.&lt;/p&gt;</v>
      </c>
    </row>
    <row r="28" spans="1:4" x14ac:dyDescent="0.2">
      <c r="A28" s="5" t="str">
        <f>VLOOKUP(B28,country_codes!A26:B275,2)</f>
        <v>si</v>
      </c>
      <c r="B28" t="s">
        <v>58</v>
      </c>
      <c r="C28" s="10" t="s">
        <v>59</v>
      </c>
      <c r="D28" s="5" t="str">
        <f t="shared" si="0"/>
        <v>&lt;p&gt;Slovenia is heavily dependent on its EU neighbours and non-EU countries for its energy supply. The country imports most of the gas, oil, nuclear fuel, and coal that it consumes.&lt;/p&gt;&lt;p&gt;Russia’s full-scale invasion of Ukraine in February 2022 has had the greatest impact on Slovenia in the security of its gas supply. While gas accounts for just 13 per cent of final energy consumption in Slovenia, around 80 per cent of this used to come from Russia – with transfers based on long-term contracts outnumbering short-term ones by a ratio of five to three. Slovakia’s current long-term contract with Gazprom is only valid until January 2023. At the same time, rising retail energy prices have become a problem for the country’s short-term contracts, creating a realistic prospect of gas shortages.&lt;/p&gt;&lt;p&gt;As a result, the Slovenian sovereign holding that manages state assets permitted Geoplin, Slovenia’s main gas retailer, to look for alternative providers. In early spring 2022, it seemed that Slovenia could use the liquified natural gas (LNG) terminal on the Croatian island of Krk for this purpose. However, a different bidder won access to that storage capacity. Meanwhile, to renew a previous deal and with some help from Slovenian diplomats, Geoplin reached out to Algerian energy company Sonatrach. The resulting agreement is projected to cover one-third of Slovenia’s gas consumption. The country could receive Algerian gas directly through its pipeline connection with Italy or through an LNG terminal in the Italian city of Rovigo. Still, depending on developments in Ukraine, Slovenia may agree to a new contract with Gazprom or rely mostly on short-term contracts for gas supplies.&lt;/p&gt;&lt;p&gt;In summer 2022, the Slovenian government began discussions with Italy, Croatia, and Austria on solidarity agreements for gas supplies.&lt;/p&gt;</v>
      </c>
    </row>
    <row r="29" spans="1:4" x14ac:dyDescent="0.2">
      <c r="A29" s="5" t="str">
        <f>VLOOKUP(B29,country_codes!A27:B276,2)</f>
        <v>es</v>
      </c>
      <c r="B29" t="s">
        <v>60</v>
      </c>
      <c r="C29" t="s">
        <v>61</v>
      </c>
      <c r="D29" s="5" t="str">
        <f t="shared" si="0"/>
        <v>&lt;p&gt;Spain is not especially dependent on Russian energy. As the country is largely disconnected from the European energy network, it has been forced to seek energy suppliers elsewhere.&lt;/p&gt;&lt;p&gt;Nigeria, Saudi Arabia, and the United States are Spain’s more important partners for oil imports, while Algeria, the US, and Nigeria are its main sources of gas. The Medgaz pipeline and the Maghreb-Europe Gas Pipeline connect Spain to Algeria – although Algiers disconnected the latter, which passes through Morocco, in 2021 in response to a disagreement with Madrid over Western Sahara.&lt;/p&gt;&lt;p&gt;As Spain is heavily dependent on imported energy, it has suffered from the rise in energy prices like most other European countries. In response, Madrid has persuaded the European Union to allow it to cap electricity prices. The Spanish government has also increased its investment in the green transition – seeing the crisis as an opportunity to become an exporter of liquified natural gas (LNG) and green hydrogen to the rest of Europe.&lt;/p&gt;&lt;p&gt;Spain joined Portugal and France in a recently announced a joint project to build the BarMar pipeline, which will carry LNG through Spain in the short term, before switching to hydrogen in the long term. Meanwhile, Spain and Italy are considering whether to construct a pipeline to transport LNG to the Apennine Peninsula. Several Spanish and Dutch firms want to establish a green hydrogen corridor that runs through their countries.&lt;/p&gt;&lt;p&gt;Spain started the operation of two green hydrogen plants in 2022, making use of the country’s abundant solar power. The one in Puertollano is the largest in Europe. The other, Green Hysland, is the first fully renewable hydrogen industrial plant in southern Europe and has turned Mallorca into a hydrogen hub.&lt;/p&gt;</v>
      </c>
    </row>
    <row r="30" spans="1:4" x14ac:dyDescent="0.2">
      <c r="A30" s="5" t="str">
        <f>VLOOKUP(B30,country_codes!A28:B277,2)</f>
        <v>se</v>
      </c>
      <c r="B30" t="s">
        <v>62</v>
      </c>
      <c r="C30" s="10" t="s">
        <v>63</v>
      </c>
      <c r="D30" s="5" t="str">
        <f t="shared" si="0"/>
        <v>&lt;p&gt;Sweden is among the EU member states that are least dependent on energy imports in general and on Russia in particular. This is largely thanks to the renewables sector, which covers almost one-third of Sweden’s final energy consumption – the highest proportion in the European Union – and has helped the country become a net exporter of electricity. In 2020 natural gas accounted for less than 2 per cent of Sweden’s final energy consumption, compared to 22 per cent for the EU as a whole. As a consequence, Sweden has felt no urgent need to find alternative gas supplies this year. The country imports oil and petrol, but it has mostly relied on Norway for this – with Russia accounting for only 17 per cent of Swedish imports of these products in 2020.&lt;/p&gt;&lt;p&gt;Sweden’s energy policy has traditionally tried to reconcile ecological sustainability with competitiveness and security of supply. Accordingly, Russia’s full-scale invasion of Ukraine in February 2022 has energised the Swedish public debate on these issues. In particular, the new Swedish government is considering whether to expand the nuclear sector, which had been in decline for several years. Sweden signed in August 2022 a joint Baltic Sea declaration to promote energy cooperation with Denmark, Germany, Finland, Estonia, Latvia, Lithuania, and Poland, as well as the European Commission. The agreement is designed to increase seaborne fuel imports, phase out Russian energy imports by replacing them with renewables, and increase offshore wind power capacity in the Baltic Sea region from 2.8 gigawatts today to at least 19.6GW by 2030.&lt;/p&gt;</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3B8B3-BB90-4473-8FF7-BD700F0DF091}">
  <sheetPr codeName="Sheet3"/>
  <dimension ref="A1:AC57"/>
  <sheetViews>
    <sheetView tabSelected="1" zoomScaleNormal="100" workbookViewId="0">
      <pane ySplit="1" topLeftCell="A2" activePane="bottomLeft" state="frozen"/>
      <selection pane="bottomLeft" activeCell="P11" sqref="P11"/>
    </sheetView>
  </sheetViews>
  <sheetFormatPr baseColWidth="10" defaultColWidth="8.83203125" defaultRowHeight="15" x14ac:dyDescent="0.2"/>
  <cols>
    <col min="1" max="1" width="3" customWidth="1"/>
    <col min="2" max="2" width="16.5" style="5" bestFit="1" customWidth="1"/>
    <col min="3" max="3" width="20" style="5" bestFit="1" customWidth="1"/>
    <col min="4" max="4" width="26.83203125" style="5" bestFit="1" customWidth="1"/>
    <col min="5" max="5" width="14.33203125" style="4" customWidth="1"/>
    <col min="6" max="7" width="16.5" customWidth="1"/>
    <col min="8" max="8" width="19" customWidth="1"/>
    <col min="9" max="9" width="11.33203125" customWidth="1"/>
    <col min="10" max="10" width="13" bestFit="1" customWidth="1"/>
    <col min="11" max="12" width="17.33203125" customWidth="1"/>
    <col min="13" max="13" width="17.6640625" bestFit="1" customWidth="1"/>
    <col min="14" max="15" width="12.33203125" customWidth="1"/>
    <col min="16" max="16" width="18.6640625" customWidth="1"/>
    <col min="17" max="17" width="18" customWidth="1"/>
    <col min="18" max="18" width="19.5" customWidth="1"/>
    <col min="19" max="19" width="27.5" customWidth="1"/>
    <col min="20" max="20" width="22.33203125" customWidth="1"/>
    <col min="21" max="25" width="19.1640625" customWidth="1"/>
    <col min="26" max="28" width="12.6640625" customWidth="1"/>
    <col min="29" max="29" width="19.5" customWidth="1"/>
  </cols>
  <sheetData>
    <row r="1" spans="1:29" x14ac:dyDescent="0.2">
      <c r="A1" t="s">
        <v>64</v>
      </c>
      <c r="B1" s="5" t="s">
        <v>65</v>
      </c>
      <c r="C1" s="5" t="s">
        <v>66</v>
      </c>
      <c r="D1" s="5" t="s">
        <v>67</v>
      </c>
      <c r="E1" s="4" t="s">
        <v>68</v>
      </c>
      <c r="F1" t="s">
        <v>69</v>
      </c>
      <c r="G1" t="s">
        <v>70</v>
      </c>
      <c r="H1" t="s">
        <v>71</v>
      </c>
      <c r="I1" t="s">
        <v>72</v>
      </c>
      <c r="J1" t="s">
        <v>73</v>
      </c>
      <c r="K1" t="s">
        <v>74</v>
      </c>
      <c r="L1" t="s">
        <v>75</v>
      </c>
      <c r="M1" t="s">
        <v>76</v>
      </c>
      <c r="N1" t="s">
        <v>77</v>
      </c>
      <c r="O1" t="s">
        <v>78</v>
      </c>
      <c r="P1" t="s">
        <v>79</v>
      </c>
      <c r="Q1" t="s">
        <v>80</v>
      </c>
      <c r="R1" t="s">
        <v>81</v>
      </c>
      <c r="S1" t="s">
        <v>82</v>
      </c>
      <c r="T1" t="s">
        <v>83</v>
      </c>
      <c r="U1" t="s">
        <v>84</v>
      </c>
      <c r="V1" t="s">
        <v>85</v>
      </c>
      <c r="W1" t="s">
        <v>86</v>
      </c>
      <c r="X1" t="s">
        <v>87</v>
      </c>
      <c r="Y1" t="s">
        <v>88</v>
      </c>
      <c r="Z1" t="s">
        <v>89</v>
      </c>
      <c r="AA1" t="s">
        <v>90</v>
      </c>
      <c r="AB1" t="s">
        <v>91</v>
      </c>
      <c r="AC1" t="s">
        <v>92</v>
      </c>
    </row>
    <row r="2" spans="1:29" x14ac:dyDescent="0.2">
      <c r="A2">
        <v>1</v>
      </c>
      <c r="B2" s="9" t="str">
        <f>VLOOKUP(F2,country_codes!$A$1:$C$251,2,FALSE)</f>
        <v>at</v>
      </c>
      <c r="C2" s="9" t="str">
        <f>VLOOKUP(G2,country_codes!$A$1:$C$251,2,FALSE)</f>
        <v>ae</v>
      </c>
      <c r="D2" s="9" t="str">
        <f>VLOOKUP(G2,country_codes!$A$1:$C$251,3, FALSE)</f>
        <v>Middle East</v>
      </c>
      <c r="E2" s="8">
        <v>44626</v>
      </c>
      <c r="F2" s="7" t="s">
        <v>10</v>
      </c>
      <c r="G2" s="7" t="s">
        <v>93</v>
      </c>
      <c r="H2" s="7" t="s">
        <v>94</v>
      </c>
      <c r="I2" s="7" t="s">
        <v>95</v>
      </c>
      <c r="J2" s="7" t="s">
        <v>96</v>
      </c>
      <c r="K2" s="7" t="s">
        <v>97</v>
      </c>
      <c r="L2" s="7" t="s">
        <v>98</v>
      </c>
      <c r="M2" s="6" t="s">
        <v>99</v>
      </c>
      <c r="N2" s="7"/>
      <c r="O2" s="7"/>
      <c r="P2" s="7"/>
      <c r="Q2" s="7"/>
      <c r="R2" s="7" t="s">
        <v>100</v>
      </c>
      <c r="S2" s="6" t="s">
        <v>101</v>
      </c>
      <c r="T2" s="24" t="s">
        <v>102</v>
      </c>
      <c r="U2" s="23" t="s">
        <v>103</v>
      </c>
      <c r="V2" s="24" t="s">
        <v>104</v>
      </c>
      <c r="W2" s="6"/>
      <c r="X2" s="7" t="s">
        <v>104</v>
      </c>
      <c r="Y2" s="7"/>
      <c r="Z2" s="7" t="s">
        <v>105</v>
      </c>
      <c r="AA2" s="7" t="s">
        <v>106</v>
      </c>
      <c r="AB2" s="7" t="s">
        <v>107</v>
      </c>
      <c r="AC2" s="7"/>
    </row>
    <row r="3" spans="1:29" x14ac:dyDescent="0.2">
      <c r="A3">
        <v>2</v>
      </c>
      <c r="B3" s="9" t="str">
        <f>VLOOKUP(F3,country_codes!$A$1:$C$251,2,FALSE)</f>
        <v>at</v>
      </c>
      <c r="C3" s="9" t="str">
        <f>VLOOKUP(G3,country_codes!$A$1:$C$251,2,FALSE)</f>
        <v>qa</v>
      </c>
      <c r="D3" s="9" t="str">
        <f>VLOOKUP(G3,country_codes!$A$1:$C$251,3, FALSE)</f>
        <v>Middle East</v>
      </c>
      <c r="E3" s="8">
        <v>44627</v>
      </c>
      <c r="F3" s="7" t="s">
        <v>10</v>
      </c>
      <c r="G3" s="7" t="s">
        <v>108</v>
      </c>
      <c r="H3" s="7" t="s">
        <v>109</v>
      </c>
      <c r="I3" s="7" t="s">
        <v>95</v>
      </c>
      <c r="J3" s="7" t="s">
        <v>96</v>
      </c>
      <c r="K3" s="7" t="s">
        <v>97</v>
      </c>
      <c r="L3" s="7" t="s">
        <v>98</v>
      </c>
      <c r="M3" s="6" t="s">
        <v>110</v>
      </c>
      <c r="N3" s="7"/>
      <c r="O3" s="7"/>
      <c r="P3" s="7"/>
      <c r="Q3" s="7"/>
      <c r="R3" s="7"/>
      <c r="S3" s="6" t="s">
        <v>111</v>
      </c>
      <c r="T3" s="24" t="s">
        <v>104</v>
      </c>
      <c r="U3" s="24"/>
      <c r="V3" s="24" t="s">
        <v>102</v>
      </c>
      <c r="W3" s="6" t="s">
        <v>112</v>
      </c>
      <c r="X3" s="7" t="s">
        <v>104</v>
      </c>
      <c r="Y3" s="7"/>
      <c r="Z3" s="7" t="s">
        <v>113</v>
      </c>
      <c r="AA3" s="7" t="s">
        <v>114</v>
      </c>
      <c r="AB3" s="7"/>
      <c r="AC3" s="7"/>
    </row>
    <row r="4" spans="1:29" x14ac:dyDescent="0.2">
      <c r="A4">
        <v>3</v>
      </c>
      <c r="B4" s="9" t="str">
        <f>VLOOKUP(F4,country_codes!$A$1:$C$251,2,FALSE)</f>
        <v>be</v>
      </c>
      <c r="C4" s="9" t="str">
        <f>VLOOKUP(G4,country_codes!$A$1:$C$251,2,FALSE)</f>
        <v>no</v>
      </c>
      <c r="D4" s="9" t="str">
        <f>VLOOKUP(G4,country_codes!$A$1:$C$251,3, FALSE)</f>
        <v>Europe (non-EU)</v>
      </c>
      <c r="E4" s="8">
        <v>44615</v>
      </c>
      <c r="F4" s="7" t="s">
        <v>12</v>
      </c>
      <c r="G4" s="7" t="s">
        <v>115</v>
      </c>
      <c r="H4" s="7" t="s">
        <v>94</v>
      </c>
      <c r="I4" s="7" t="s">
        <v>95</v>
      </c>
      <c r="J4" s="7" t="s">
        <v>96</v>
      </c>
      <c r="K4" s="7" t="s">
        <v>97</v>
      </c>
      <c r="L4" s="7" t="s">
        <v>98</v>
      </c>
      <c r="M4" s="6" t="s">
        <v>116</v>
      </c>
      <c r="N4" s="7">
        <v>2022</v>
      </c>
      <c r="O4" s="7"/>
      <c r="P4" s="7"/>
      <c r="Q4" s="7"/>
      <c r="R4" s="7"/>
      <c r="S4" s="6" t="s">
        <v>117</v>
      </c>
      <c r="T4" s="24" t="s">
        <v>102</v>
      </c>
      <c r="U4" s="23" t="s">
        <v>118</v>
      </c>
      <c r="V4" s="24" t="s">
        <v>104</v>
      </c>
      <c r="W4" s="7"/>
      <c r="X4" s="7" t="s">
        <v>104</v>
      </c>
      <c r="Y4" s="7"/>
      <c r="Z4" s="7" t="s">
        <v>113</v>
      </c>
      <c r="AA4" s="7" t="s">
        <v>119</v>
      </c>
      <c r="AB4" s="7" t="s">
        <v>120</v>
      </c>
      <c r="AC4" s="7"/>
    </row>
    <row r="5" spans="1:29" x14ac:dyDescent="0.2">
      <c r="A5">
        <v>4</v>
      </c>
      <c r="B5" s="9" t="str">
        <f>VLOOKUP(F5,country_codes!$A$1:$C$251,2,FALSE)</f>
        <v>bg</v>
      </c>
      <c r="C5" s="9" t="str">
        <f>VLOOKUP(G5,country_codes!$A$1:$C$251,2,FALSE)</f>
        <v>us</v>
      </c>
      <c r="D5" s="9" t="str">
        <f>VLOOKUP(G5,country_codes!$A$1:$C$251,3, FALSE)</f>
        <v>Americas</v>
      </c>
      <c r="E5" s="8">
        <v>44793</v>
      </c>
      <c r="F5" s="7" t="s">
        <v>14</v>
      </c>
      <c r="G5" s="7" t="s">
        <v>121</v>
      </c>
      <c r="H5" s="7" t="s">
        <v>109</v>
      </c>
      <c r="I5" s="7" t="s">
        <v>95</v>
      </c>
      <c r="J5" s="7" t="s">
        <v>122</v>
      </c>
      <c r="K5" s="7" t="s">
        <v>123</v>
      </c>
      <c r="L5" s="7" t="s">
        <v>124</v>
      </c>
      <c r="M5" s="6" t="s">
        <v>125</v>
      </c>
      <c r="N5" s="7">
        <v>2022</v>
      </c>
      <c r="O5" s="7">
        <v>2022</v>
      </c>
      <c r="P5" s="7"/>
      <c r="Q5" s="7" t="s">
        <v>126</v>
      </c>
      <c r="R5" s="7" t="s">
        <v>127</v>
      </c>
      <c r="S5" s="6" t="s">
        <v>128</v>
      </c>
      <c r="T5" s="24" t="s">
        <v>104</v>
      </c>
      <c r="U5" s="24"/>
      <c r="V5" s="24" t="s">
        <v>104</v>
      </c>
      <c r="W5" s="7"/>
      <c r="X5" s="7" t="s">
        <v>102</v>
      </c>
      <c r="Y5" s="7" t="s">
        <v>129</v>
      </c>
      <c r="Z5" s="7" t="s">
        <v>130</v>
      </c>
      <c r="AA5" s="7" t="s">
        <v>131</v>
      </c>
      <c r="AB5" s="7" t="s">
        <v>132</v>
      </c>
      <c r="AC5" s="7"/>
    </row>
    <row r="6" spans="1:29" x14ac:dyDescent="0.2">
      <c r="A6">
        <v>5</v>
      </c>
      <c r="B6" s="9" t="str">
        <f>VLOOKUP(F6,country_codes!$A$1:$C$251,2,FALSE)</f>
        <v>bg</v>
      </c>
      <c r="C6" s="9" t="str">
        <f>VLOOKUP(G6,country_codes!$A$1:$C$251,2,FALSE)</f>
        <v>us</v>
      </c>
      <c r="D6" s="9" t="str">
        <f>VLOOKUP(G6,country_codes!$A$1:$C$251,3, FALSE)</f>
        <v>Americas</v>
      </c>
      <c r="E6" s="8">
        <v>44761</v>
      </c>
      <c r="F6" s="7" t="s">
        <v>14</v>
      </c>
      <c r="G6" s="7" t="s">
        <v>121</v>
      </c>
      <c r="H6" s="7" t="s">
        <v>109</v>
      </c>
      <c r="I6" s="7" t="s">
        <v>95</v>
      </c>
      <c r="J6" s="7" t="s">
        <v>96</v>
      </c>
      <c r="K6" s="7" t="s">
        <v>97</v>
      </c>
      <c r="L6" s="7" t="s">
        <v>133</v>
      </c>
      <c r="M6" s="6" t="s">
        <v>134</v>
      </c>
      <c r="N6" s="7">
        <v>2022</v>
      </c>
      <c r="O6" s="7"/>
      <c r="P6" s="7"/>
      <c r="Q6" s="7" t="s">
        <v>135</v>
      </c>
      <c r="R6" s="7" t="s">
        <v>127</v>
      </c>
      <c r="S6" s="6" t="s">
        <v>136</v>
      </c>
      <c r="T6" s="24" t="s">
        <v>104</v>
      </c>
      <c r="U6" s="24"/>
      <c r="V6" s="24" t="s">
        <v>102</v>
      </c>
      <c r="W6" s="6" t="s">
        <v>137</v>
      </c>
      <c r="X6" s="7" t="s">
        <v>102</v>
      </c>
      <c r="Y6" s="6" t="s">
        <v>138</v>
      </c>
      <c r="Z6" s="7" t="s">
        <v>105</v>
      </c>
      <c r="AA6" s="7" t="s">
        <v>139</v>
      </c>
      <c r="AB6" s="7"/>
      <c r="AC6" s="7"/>
    </row>
    <row r="7" spans="1:29" x14ac:dyDescent="0.2">
      <c r="A7">
        <v>6</v>
      </c>
      <c r="B7" s="9" t="str">
        <f>VLOOKUP(F7,country_codes!$A$1:$C$251,2,FALSE)</f>
        <v>cz</v>
      </c>
      <c r="C7" s="9" t="str">
        <f>VLOOKUP(G7,country_codes!$A$1:$C$251,2,FALSE)</f>
        <v>us</v>
      </c>
      <c r="D7" s="9" t="str">
        <f>VLOOKUP(G7,country_codes!$A$1:$C$251,3, FALSE)</f>
        <v>Americas</v>
      </c>
      <c r="E7" s="4">
        <v>44740</v>
      </c>
      <c r="F7" s="6" t="s">
        <v>20</v>
      </c>
      <c r="G7" s="6" t="s">
        <v>121</v>
      </c>
      <c r="H7" s="23" t="s">
        <v>140</v>
      </c>
      <c r="I7" s="6" t="s">
        <v>95</v>
      </c>
      <c r="J7" s="6" t="s">
        <v>122</v>
      </c>
      <c r="K7" s="6" t="s">
        <v>123</v>
      </c>
      <c r="L7" s="6" t="s">
        <v>133</v>
      </c>
      <c r="M7" s="6" t="s">
        <v>141</v>
      </c>
      <c r="N7" s="7">
        <v>2024</v>
      </c>
      <c r="O7" s="10">
        <v>2034</v>
      </c>
      <c r="P7" s="12"/>
      <c r="Q7" s="6"/>
      <c r="R7" s="6"/>
      <c r="S7" s="6" t="s">
        <v>142</v>
      </c>
      <c r="T7" s="23" t="s">
        <v>104</v>
      </c>
      <c r="U7" s="23"/>
      <c r="V7" s="23" t="s">
        <v>104</v>
      </c>
      <c r="W7" s="6"/>
      <c r="X7" s="6" t="s">
        <v>102</v>
      </c>
      <c r="Y7" s="6" t="s">
        <v>143</v>
      </c>
      <c r="Z7" s="6" t="s">
        <v>105</v>
      </c>
      <c r="AA7" s="17" t="s">
        <v>144</v>
      </c>
      <c r="AB7" s="6"/>
      <c r="AC7" s="6"/>
    </row>
    <row r="8" spans="1:29" x14ac:dyDescent="0.2">
      <c r="A8">
        <v>7</v>
      </c>
      <c r="B8" s="9" t="str">
        <f>VLOOKUP(F8,country_codes!$A$1:$C$251,2,FALSE)</f>
        <v>ee</v>
      </c>
      <c r="C8" s="9" t="str">
        <f>VLOOKUP(G8,country_codes!$A$1:$C$251,2,FALSE)</f>
        <v>no</v>
      </c>
      <c r="D8" s="9" t="str">
        <f>VLOOKUP(G8,country_codes!$A$1:$C$251,3, FALSE)</f>
        <v>Europe (non-EU)</v>
      </c>
      <c r="E8" s="4">
        <v>44754</v>
      </c>
      <c r="F8" s="6" t="s">
        <v>24</v>
      </c>
      <c r="G8" s="6" t="s">
        <v>115</v>
      </c>
      <c r="H8" s="6" t="s">
        <v>109</v>
      </c>
      <c r="I8" s="6" t="s">
        <v>95</v>
      </c>
      <c r="J8" s="6" t="s">
        <v>122</v>
      </c>
      <c r="K8" s="6" t="s">
        <v>123</v>
      </c>
      <c r="L8" s="6" t="s">
        <v>133</v>
      </c>
      <c r="M8" s="6" t="s">
        <v>145</v>
      </c>
      <c r="N8" s="7">
        <v>2022</v>
      </c>
      <c r="O8" s="10"/>
      <c r="P8" s="12"/>
      <c r="Q8" s="6">
        <v>2</v>
      </c>
      <c r="R8" s="6" t="s">
        <v>146</v>
      </c>
      <c r="S8" s="6" t="s">
        <v>147</v>
      </c>
      <c r="T8" s="23" t="s">
        <v>104</v>
      </c>
      <c r="U8" s="23"/>
      <c r="V8" s="23" t="s">
        <v>104</v>
      </c>
      <c r="W8" s="6"/>
      <c r="X8" s="6" t="s">
        <v>102</v>
      </c>
      <c r="Y8" s="6" t="s">
        <v>148</v>
      </c>
      <c r="Z8" s="6" t="s">
        <v>149</v>
      </c>
      <c r="AA8" s="17" t="s">
        <v>150</v>
      </c>
      <c r="AB8" s="6"/>
      <c r="AC8" s="6"/>
    </row>
    <row r="9" spans="1:29" ht="16" x14ac:dyDescent="0.2">
      <c r="A9">
        <v>8</v>
      </c>
      <c r="B9" s="9" t="str">
        <f>VLOOKUP(F9,country_codes!$A$1:$C$251,2,FALSE)</f>
        <v>eu</v>
      </c>
      <c r="C9" s="9" t="str">
        <f>VLOOKUP(G9,country_codes!$A$1:$C$251,2,FALSE)</f>
        <v>az</v>
      </c>
      <c r="D9" s="9" t="str">
        <f>VLOOKUP(G9,country_codes!$A$1:$C$251,3, FALSE)</f>
        <v>Europe (non-EU)</v>
      </c>
      <c r="E9" s="4">
        <v>44760</v>
      </c>
      <c r="F9" s="15" t="s">
        <v>8</v>
      </c>
      <c r="G9" s="15" t="s">
        <v>151</v>
      </c>
      <c r="H9" t="s">
        <v>109</v>
      </c>
      <c r="I9" t="s">
        <v>95</v>
      </c>
      <c r="J9" t="s">
        <v>96</v>
      </c>
      <c r="K9" s="6" t="s">
        <v>97</v>
      </c>
      <c r="L9" s="6" t="s">
        <v>98</v>
      </c>
      <c r="M9" s="6" t="s">
        <v>152</v>
      </c>
      <c r="N9" s="7">
        <v>2027</v>
      </c>
      <c r="O9" s="10"/>
      <c r="P9" s="6" t="s">
        <v>153</v>
      </c>
      <c r="Q9" s="6" t="s">
        <v>154</v>
      </c>
      <c r="R9" s="6" t="s">
        <v>127</v>
      </c>
      <c r="S9" s="6" t="s">
        <v>155</v>
      </c>
      <c r="T9" s="23" t="s">
        <v>102</v>
      </c>
      <c r="U9" s="23" t="s">
        <v>156</v>
      </c>
      <c r="V9" s="23" t="s">
        <v>102</v>
      </c>
      <c r="W9" s="6" t="s">
        <v>157</v>
      </c>
      <c r="X9" s="6" t="s">
        <v>104</v>
      </c>
      <c r="Y9" s="6"/>
      <c r="Z9" s="6" t="s">
        <v>158</v>
      </c>
      <c r="AA9" s="17" t="s">
        <v>159</v>
      </c>
      <c r="AB9" s="17" t="s">
        <v>160</v>
      </c>
      <c r="AC9" s="6"/>
    </row>
    <row r="10" spans="1:29" x14ac:dyDescent="0.2">
      <c r="A10">
        <v>9</v>
      </c>
      <c r="B10" s="9" t="str">
        <f>VLOOKUP(F10,country_codes!$A$1:$C$251,2,FALSE)</f>
        <v>eu</v>
      </c>
      <c r="C10" s="9" t="str">
        <f>VLOOKUP(G10,country_codes!$A$1:$C$251,2,FALSE)</f>
        <v>us</v>
      </c>
      <c r="D10" s="9" t="str">
        <f>VLOOKUP(G10,country_codes!$A$1:$C$251,3, FALSE)</f>
        <v>Americas</v>
      </c>
      <c r="E10" s="4">
        <v>44645</v>
      </c>
      <c r="F10" s="6" t="s">
        <v>8</v>
      </c>
      <c r="G10" s="6" t="s">
        <v>121</v>
      </c>
      <c r="H10" t="s">
        <v>109</v>
      </c>
      <c r="I10" t="s">
        <v>95</v>
      </c>
      <c r="J10" t="s">
        <v>122</v>
      </c>
      <c r="K10" t="s">
        <v>161</v>
      </c>
      <c r="L10" t="s">
        <v>98</v>
      </c>
      <c r="M10" s="6" t="s">
        <v>162</v>
      </c>
      <c r="N10" s="7">
        <v>2022</v>
      </c>
      <c r="O10" s="10">
        <v>2030</v>
      </c>
      <c r="P10" s="6" t="s">
        <v>163</v>
      </c>
      <c r="Q10" s="6"/>
      <c r="R10" s="6" t="s">
        <v>127</v>
      </c>
      <c r="S10" s="6" t="s">
        <v>164</v>
      </c>
      <c r="T10" s="25" t="s">
        <v>102</v>
      </c>
      <c r="U10" s="23" t="s">
        <v>165</v>
      </c>
      <c r="V10" s="25" t="s">
        <v>102</v>
      </c>
      <c r="W10" s="6" t="s">
        <v>166</v>
      </c>
      <c r="X10" t="s">
        <v>104</v>
      </c>
      <c r="Y10" s="6"/>
      <c r="Z10" t="s">
        <v>158</v>
      </c>
      <c r="AA10" s="18" t="s">
        <v>167</v>
      </c>
    </row>
    <row r="11" spans="1:29" x14ac:dyDescent="0.2">
      <c r="A11">
        <v>10</v>
      </c>
      <c r="B11" s="9" t="str">
        <f>VLOOKUP(F11,country_codes!$A$1:$C$251,2,FALSE)</f>
        <v>eu</v>
      </c>
      <c r="C11" s="9" t="str">
        <f>VLOOKUP(G11,country_codes!$A$1:$C$251,2,FALSE)</f>
        <v>eg</v>
      </c>
      <c r="D11" s="9" t="str">
        <f>VLOOKUP(G11,country_codes!$A$1:$C$251,3, FALSE)</f>
        <v>Africa</v>
      </c>
      <c r="E11" s="4">
        <v>44727</v>
      </c>
      <c r="F11" s="6" t="s">
        <v>8</v>
      </c>
      <c r="G11" s="6" t="s">
        <v>168</v>
      </c>
      <c r="H11" t="s">
        <v>109</v>
      </c>
      <c r="I11" t="s">
        <v>95</v>
      </c>
      <c r="J11" t="s">
        <v>96</v>
      </c>
      <c r="K11" t="s">
        <v>97</v>
      </c>
      <c r="L11" t="s">
        <v>98</v>
      </c>
      <c r="M11" s="6" t="s">
        <v>169</v>
      </c>
      <c r="N11" s="7">
        <v>2022</v>
      </c>
      <c r="O11" s="10"/>
      <c r="P11" s="6"/>
      <c r="Q11" s="6"/>
      <c r="R11" s="6"/>
      <c r="S11" s="6" t="s">
        <v>170</v>
      </c>
      <c r="T11" s="25" t="s">
        <v>102</v>
      </c>
      <c r="U11" s="23" t="s">
        <v>171</v>
      </c>
      <c r="V11" s="25" t="s">
        <v>104</v>
      </c>
      <c r="W11" s="6"/>
      <c r="X11" t="s">
        <v>104</v>
      </c>
      <c r="Y11" s="6"/>
      <c r="Z11" t="s">
        <v>158</v>
      </c>
      <c r="AA11" s="18" t="s">
        <v>172</v>
      </c>
    </row>
    <row r="12" spans="1:29" x14ac:dyDescent="0.2">
      <c r="A12">
        <v>11</v>
      </c>
      <c r="B12" s="9" t="str">
        <f>VLOOKUP(F12,country_codes!$A$1:$C$251,2,FALSE)</f>
        <v>eu</v>
      </c>
      <c r="C12" s="9" t="str">
        <f>VLOOKUP(G12,country_codes!$A$1:$C$251,2,FALSE)</f>
        <v>il</v>
      </c>
      <c r="D12" s="9" t="str">
        <f>VLOOKUP(G12,country_codes!$A$1:$C$251,3, FALSE)</f>
        <v>Middle East</v>
      </c>
      <c r="E12" s="4">
        <v>44727</v>
      </c>
      <c r="F12" s="6" t="s">
        <v>8</v>
      </c>
      <c r="G12" s="6" t="s">
        <v>173</v>
      </c>
      <c r="H12" t="s">
        <v>109</v>
      </c>
      <c r="I12" t="s">
        <v>95</v>
      </c>
      <c r="J12" t="s">
        <v>96</v>
      </c>
      <c r="K12" t="s">
        <v>97</v>
      </c>
      <c r="L12" t="s">
        <v>98</v>
      </c>
      <c r="M12" s="6" t="s">
        <v>169</v>
      </c>
      <c r="N12" s="7">
        <v>2022</v>
      </c>
      <c r="O12" s="10"/>
      <c r="P12" s="6"/>
      <c r="Q12" s="6"/>
      <c r="R12" s="6"/>
      <c r="S12" s="6" t="s">
        <v>170</v>
      </c>
      <c r="T12" s="25" t="s">
        <v>102</v>
      </c>
      <c r="U12" s="23" t="s">
        <v>171</v>
      </c>
      <c r="V12" s="25" t="s">
        <v>104</v>
      </c>
      <c r="W12" s="6"/>
      <c r="X12" t="s">
        <v>104</v>
      </c>
      <c r="Y12" s="6"/>
      <c r="Z12" t="s">
        <v>158</v>
      </c>
      <c r="AA12" s="20" t="s">
        <v>172</v>
      </c>
    </row>
    <row r="13" spans="1:29" x14ac:dyDescent="0.2">
      <c r="A13">
        <v>12</v>
      </c>
      <c r="B13" s="9" t="str">
        <f>VLOOKUP(F13,country_codes!$A$1:$C$251,2,FALSE)</f>
        <v>eu</v>
      </c>
      <c r="C13" s="9" t="str">
        <f>VLOOKUP(G13,country_codes!$A$1:$C$251,2,FALSE)</f>
        <v>no</v>
      </c>
      <c r="D13" s="9" t="str">
        <f>VLOOKUP(G13,country_codes!$A$1:$C$251,3, FALSE)</f>
        <v>Europe (non-EU)</v>
      </c>
      <c r="E13" s="4">
        <v>44722</v>
      </c>
      <c r="F13" s="6" t="s">
        <v>8</v>
      </c>
      <c r="G13" s="6" t="s">
        <v>115</v>
      </c>
      <c r="H13" t="s">
        <v>109</v>
      </c>
      <c r="I13" t="s">
        <v>95</v>
      </c>
      <c r="J13" t="s">
        <v>96</v>
      </c>
      <c r="K13" t="s">
        <v>161</v>
      </c>
      <c r="L13" t="s">
        <v>98</v>
      </c>
      <c r="M13" s="6" t="s">
        <v>174</v>
      </c>
      <c r="N13" s="7">
        <v>2022</v>
      </c>
      <c r="O13" s="10"/>
      <c r="P13" s="6"/>
      <c r="Q13" s="6"/>
      <c r="R13" s="6"/>
      <c r="S13" s="6" t="s">
        <v>175</v>
      </c>
      <c r="T13" s="25" t="s">
        <v>104</v>
      </c>
      <c r="U13" s="23"/>
      <c r="V13" s="25" t="s">
        <v>104</v>
      </c>
      <c r="W13" s="6"/>
      <c r="X13" t="s">
        <v>104</v>
      </c>
      <c r="Y13" s="6"/>
      <c r="Z13" t="s">
        <v>158</v>
      </c>
      <c r="AA13" s="18" t="s">
        <v>176</v>
      </c>
      <c r="AB13" s="18" t="s">
        <v>177</v>
      </c>
    </row>
    <row r="14" spans="1:29" x14ac:dyDescent="0.2">
      <c r="A14">
        <v>13</v>
      </c>
      <c r="B14" s="9" t="str">
        <f>VLOOKUP(F14,country_codes!$A$1:$C$251,2,FALSE)</f>
        <v>eu</v>
      </c>
      <c r="C14" s="9" t="str">
        <f>VLOOKUP(G14,country_codes!$A$1:$C$251,2,FALSE)</f>
        <v>dz</v>
      </c>
      <c r="D14" s="9" t="str">
        <f>VLOOKUP(G14,country_codes!$A$1:$C$251,3, FALSE)</f>
        <v>Africa</v>
      </c>
      <c r="E14" s="4">
        <v>44844</v>
      </c>
      <c r="F14" s="6" t="s">
        <v>8</v>
      </c>
      <c r="G14" s="6" t="s">
        <v>178</v>
      </c>
      <c r="H14" t="s">
        <v>109</v>
      </c>
      <c r="I14" t="s">
        <v>179</v>
      </c>
      <c r="J14" t="s">
        <v>96</v>
      </c>
      <c r="K14" t="s">
        <v>180</v>
      </c>
      <c r="L14" t="s">
        <v>98</v>
      </c>
      <c r="M14" s="6" t="s">
        <v>181</v>
      </c>
      <c r="N14" s="7"/>
      <c r="O14" s="10"/>
      <c r="P14" s="6"/>
      <c r="Q14" s="6"/>
      <c r="R14" s="6"/>
      <c r="S14" s="6" t="s">
        <v>182</v>
      </c>
      <c r="T14" s="25" t="s">
        <v>102</v>
      </c>
      <c r="U14" s="23" t="s">
        <v>183</v>
      </c>
      <c r="V14" s="25" t="s">
        <v>102</v>
      </c>
      <c r="W14" s="6" t="s">
        <v>184</v>
      </c>
      <c r="X14" t="s">
        <v>104</v>
      </c>
      <c r="Z14" t="s">
        <v>105</v>
      </c>
      <c r="AA14" s="18" t="s">
        <v>185</v>
      </c>
      <c r="AB14" s="18" t="s">
        <v>186</v>
      </c>
    </row>
    <row r="15" spans="1:29" x14ac:dyDescent="0.2">
      <c r="A15">
        <v>14</v>
      </c>
      <c r="B15" s="9" t="str">
        <f>VLOOKUP(F15,country_codes!$A$1:$C$251,2,FALSE)</f>
        <v>eu</v>
      </c>
      <c r="C15" s="9" t="str">
        <f>VLOOKUP(G15,country_codes!$A$1:$C$251,2,FALSE)</f>
        <v>kz</v>
      </c>
      <c r="D15" s="9" t="str">
        <f>VLOOKUP(G15,country_codes!$A$1:$C$251,3, FALSE)</f>
        <v>Europe (non-EU)</v>
      </c>
      <c r="E15" s="4">
        <v>44872</v>
      </c>
      <c r="F15" t="s">
        <v>8</v>
      </c>
      <c r="G15" t="s">
        <v>187</v>
      </c>
      <c r="H15" t="s">
        <v>94</v>
      </c>
      <c r="I15" t="s">
        <v>95</v>
      </c>
      <c r="J15" t="s">
        <v>96</v>
      </c>
      <c r="K15" t="s">
        <v>97</v>
      </c>
      <c r="L15" t="s">
        <v>98</v>
      </c>
      <c r="M15" t="s">
        <v>188</v>
      </c>
      <c r="N15" s="7">
        <v>2023</v>
      </c>
      <c r="O15" s="10"/>
      <c r="S15" t="s">
        <v>189</v>
      </c>
      <c r="T15" s="25" t="s">
        <v>102</v>
      </c>
      <c r="U15" s="25" t="s">
        <v>190</v>
      </c>
      <c r="V15" s="25" t="s">
        <v>102</v>
      </c>
      <c r="W15" t="s">
        <v>191</v>
      </c>
      <c r="X15" t="s">
        <v>104</v>
      </c>
      <c r="Z15" t="s">
        <v>105</v>
      </c>
      <c r="AA15" s="20" t="s">
        <v>192</v>
      </c>
    </row>
    <row r="16" spans="1:29" x14ac:dyDescent="0.2">
      <c r="A16">
        <v>15</v>
      </c>
      <c r="B16" s="9" t="str">
        <f>VLOOKUP(F16,country_codes!$A$1:$C$251,2,FALSE)</f>
        <v>eu</v>
      </c>
      <c r="C16" s="9" t="str">
        <f>VLOOKUP(G16,country_codes!$A$1:$C$251,2,FALSE)</f>
        <v>eg</v>
      </c>
      <c r="D16" s="9" t="str">
        <f>VLOOKUP(G16,country_codes!$A$1:$C$251,3, FALSE)</f>
        <v>Africa</v>
      </c>
      <c r="E16" s="4">
        <v>44873</v>
      </c>
      <c r="F16" t="s">
        <v>8</v>
      </c>
      <c r="G16" t="s">
        <v>168</v>
      </c>
      <c r="H16" t="s">
        <v>94</v>
      </c>
      <c r="I16" t="s">
        <v>179</v>
      </c>
      <c r="J16" t="s">
        <v>96</v>
      </c>
      <c r="K16" t="s">
        <v>97</v>
      </c>
      <c r="L16" s="6" t="s">
        <v>98</v>
      </c>
      <c r="M16" t="s">
        <v>193</v>
      </c>
      <c r="N16" s="7"/>
      <c r="O16" s="10"/>
      <c r="S16" t="s">
        <v>194</v>
      </c>
      <c r="T16" s="25" t="s">
        <v>102</v>
      </c>
      <c r="U16" s="25" t="s">
        <v>195</v>
      </c>
      <c r="V16" s="25" t="s">
        <v>104</v>
      </c>
      <c r="X16" t="s">
        <v>104</v>
      </c>
      <c r="Z16" t="s">
        <v>158</v>
      </c>
      <c r="AA16" s="20" t="s">
        <v>196</v>
      </c>
      <c r="AB16" s="20" t="s">
        <v>197</v>
      </c>
    </row>
    <row r="17" spans="1:29" x14ac:dyDescent="0.2">
      <c r="A17">
        <v>16</v>
      </c>
      <c r="B17" s="9" t="str">
        <f>VLOOKUP(F17,country_codes!$A$1:$C$251,2,FALSE)</f>
        <v>eu</v>
      </c>
      <c r="C17" s="9" t="str">
        <f>VLOOKUP(G17,country_codes!$A$1:$C$251,2,FALSE)</f>
        <v>na</v>
      </c>
      <c r="D17" s="9" t="str">
        <f>VLOOKUP(G17,country_codes!$A$1:$C$251,3, FALSE)</f>
        <v>Africa</v>
      </c>
      <c r="E17" s="4">
        <v>44873</v>
      </c>
      <c r="F17" t="s">
        <v>8</v>
      </c>
      <c r="G17" t="s">
        <v>198</v>
      </c>
      <c r="H17" t="s">
        <v>94</v>
      </c>
      <c r="I17" t="s">
        <v>95</v>
      </c>
      <c r="J17" t="s">
        <v>96</v>
      </c>
      <c r="K17" t="s">
        <v>97</v>
      </c>
      <c r="L17" s="6" t="s">
        <v>98</v>
      </c>
      <c r="M17" t="s">
        <v>199</v>
      </c>
      <c r="N17" s="7">
        <v>2023</v>
      </c>
      <c r="O17" s="10"/>
      <c r="S17" t="s">
        <v>200</v>
      </c>
      <c r="T17" s="25" t="s">
        <v>102</v>
      </c>
      <c r="U17" s="25" t="s">
        <v>201</v>
      </c>
      <c r="V17" s="25" t="s">
        <v>102</v>
      </c>
      <c r="W17" t="s">
        <v>202</v>
      </c>
      <c r="X17" t="s">
        <v>104</v>
      </c>
      <c r="Z17" t="s">
        <v>158</v>
      </c>
      <c r="AA17" s="20" t="s">
        <v>203</v>
      </c>
    </row>
    <row r="18" spans="1:29" x14ac:dyDescent="0.2">
      <c r="A18">
        <v>17</v>
      </c>
      <c r="B18" s="9" t="str">
        <f>VLOOKUP(F18,country_codes!$A$1:$C$251,2,FALSE)</f>
        <v>fi</v>
      </c>
      <c r="C18" s="9" t="str">
        <f>VLOOKUP(G18,country_codes!$A$1:$C$251,2,FALSE)</f>
        <v>us</v>
      </c>
      <c r="D18" s="9" t="str">
        <f>VLOOKUP(G18,country_codes!$A$1:$C$251,3, FALSE)</f>
        <v>Americas</v>
      </c>
      <c r="E18" s="8">
        <v>44701</v>
      </c>
      <c r="F18" s="7" t="s">
        <v>26</v>
      </c>
      <c r="G18" s="7" t="s">
        <v>121</v>
      </c>
      <c r="H18" s="7" t="s">
        <v>109</v>
      </c>
      <c r="I18" s="7" t="s">
        <v>95</v>
      </c>
      <c r="J18" s="7" t="s">
        <v>122</v>
      </c>
      <c r="K18" s="7" t="s">
        <v>123</v>
      </c>
      <c r="L18" s="7" t="s">
        <v>124</v>
      </c>
      <c r="M18" s="6" t="s">
        <v>204</v>
      </c>
      <c r="N18" s="7"/>
      <c r="O18" s="7">
        <v>2032</v>
      </c>
      <c r="P18" s="7"/>
      <c r="Q18" s="7" t="s">
        <v>205</v>
      </c>
      <c r="R18" s="7"/>
      <c r="S18" t="s">
        <v>206</v>
      </c>
      <c r="T18" s="24" t="s">
        <v>104</v>
      </c>
      <c r="U18" s="24"/>
      <c r="V18" s="24" t="s">
        <v>102</v>
      </c>
      <c r="W18" s="6" t="s">
        <v>207</v>
      </c>
      <c r="X18" s="7" t="s">
        <v>102</v>
      </c>
      <c r="Y18" s="6" t="s">
        <v>208</v>
      </c>
      <c r="Z18" s="7" t="s">
        <v>113</v>
      </c>
      <c r="AA18" s="20" t="s">
        <v>209</v>
      </c>
      <c r="AB18" s="7"/>
      <c r="AC18" s="7"/>
    </row>
    <row r="19" spans="1:29" x14ac:dyDescent="0.2">
      <c r="A19">
        <v>18</v>
      </c>
      <c r="B19" s="9" t="str">
        <f>VLOOKUP(F19,country_codes!$A$1:$C$251,2,FALSE)</f>
        <v>fr</v>
      </c>
      <c r="C19" s="9" t="str">
        <f>VLOOKUP(G19,country_codes!$A$1:$C$251,2,FALSE)</f>
        <v>dz</v>
      </c>
      <c r="D19" s="9" t="str">
        <f>VLOOKUP(G19,country_codes!$A$1:$C$251,3, FALSE)</f>
        <v>Africa</v>
      </c>
      <c r="E19" s="8">
        <v>44799</v>
      </c>
      <c r="F19" s="7" t="s">
        <v>28</v>
      </c>
      <c r="G19" s="7" t="s">
        <v>178</v>
      </c>
      <c r="H19" s="7" t="s">
        <v>109</v>
      </c>
      <c r="I19" s="7" t="s">
        <v>179</v>
      </c>
      <c r="J19" s="7" t="s">
        <v>96</v>
      </c>
      <c r="K19" s="7" t="s">
        <v>123</v>
      </c>
      <c r="L19" s="7" t="s">
        <v>124</v>
      </c>
      <c r="M19" s="6" t="s">
        <v>210</v>
      </c>
      <c r="N19" s="7"/>
      <c r="O19" s="7"/>
      <c r="P19" s="7"/>
      <c r="Q19" s="7"/>
      <c r="R19" s="7"/>
      <c r="S19" s="6" t="s">
        <v>211</v>
      </c>
      <c r="T19" s="24" t="s">
        <v>104</v>
      </c>
      <c r="U19" s="24"/>
      <c r="V19" s="24" t="s">
        <v>102</v>
      </c>
      <c r="W19" s="6" t="s">
        <v>212</v>
      </c>
      <c r="X19" s="7" t="s">
        <v>104</v>
      </c>
      <c r="Y19" s="7"/>
      <c r="Z19" s="7" t="s">
        <v>105</v>
      </c>
      <c r="AA19" s="20" t="s">
        <v>213</v>
      </c>
      <c r="AB19" s="7"/>
      <c r="AC19" s="7"/>
    </row>
    <row r="20" spans="1:29" x14ac:dyDescent="0.2">
      <c r="A20">
        <v>19</v>
      </c>
      <c r="B20" s="9" t="str">
        <f>VLOOKUP(F20,country_codes!$A$1:$C$251,2,FALSE)</f>
        <v>fr</v>
      </c>
      <c r="C20" s="9" t="str">
        <f>VLOOKUP(G20,country_codes!$A$1:$C$251,2,FALSE)</f>
        <v>ae</v>
      </c>
      <c r="D20" s="9" t="str">
        <f>VLOOKUP(G20,country_codes!$A$1:$C$251,3, FALSE)</f>
        <v>Middle East</v>
      </c>
      <c r="E20" s="8">
        <v>44760</v>
      </c>
      <c r="F20" s="7" t="s">
        <v>28</v>
      </c>
      <c r="G20" s="7" t="s">
        <v>93</v>
      </c>
      <c r="H20" s="7" t="s">
        <v>140</v>
      </c>
      <c r="I20" s="7" t="s">
        <v>95</v>
      </c>
      <c r="J20" s="7" t="s">
        <v>96</v>
      </c>
      <c r="K20" s="7" t="s">
        <v>214</v>
      </c>
      <c r="L20" s="7" t="s">
        <v>124</v>
      </c>
      <c r="M20" s="6" t="s">
        <v>215</v>
      </c>
      <c r="N20" s="7">
        <v>2022</v>
      </c>
      <c r="O20" s="7"/>
      <c r="P20" s="7"/>
      <c r="Q20" s="7"/>
      <c r="R20" s="7"/>
      <c r="S20" s="6" t="s">
        <v>216</v>
      </c>
      <c r="T20" s="24" t="s">
        <v>102</v>
      </c>
      <c r="U20" s="23" t="s">
        <v>217</v>
      </c>
      <c r="V20" s="24" t="s">
        <v>104</v>
      </c>
      <c r="W20" s="7"/>
      <c r="X20" s="7" t="s">
        <v>104</v>
      </c>
      <c r="Y20" s="7"/>
      <c r="Z20" s="7" t="s">
        <v>113</v>
      </c>
      <c r="AA20" s="7" t="s">
        <v>218</v>
      </c>
      <c r="AB20" s="7"/>
      <c r="AC20" s="7"/>
    </row>
    <row r="21" spans="1:29" x14ac:dyDescent="0.2">
      <c r="A21">
        <v>20</v>
      </c>
      <c r="B21" s="9" t="str">
        <f>VLOOKUP(F21,country_codes!$A$1:$C$251,2,FALSE)</f>
        <v>de</v>
      </c>
      <c r="C21" s="9" t="str">
        <f>VLOOKUP(G21,country_codes!$A$1:$C$251,2,FALSE)</f>
        <v>ca</v>
      </c>
      <c r="D21" s="9" t="str">
        <f>VLOOKUP(G21,country_codes!$A$1:$C$251,3, FALSE)</f>
        <v>Americas</v>
      </c>
      <c r="E21" s="8">
        <v>44796</v>
      </c>
      <c r="F21" s="6" t="s">
        <v>30</v>
      </c>
      <c r="G21" s="6" t="s">
        <v>219</v>
      </c>
      <c r="H21" s="6" t="s">
        <v>94</v>
      </c>
      <c r="I21" s="6" t="s">
        <v>95</v>
      </c>
      <c r="J21" s="6" t="s">
        <v>96</v>
      </c>
      <c r="K21" s="6" t="s">
        <v>161</v>
      </c>
      <c r="L21" s="6" t="s">
        <v>98</v>
      </c>
      <c r="M21" t="s">
        <v>220</v>
      </c>
      <c r="N21" s="7">
        <v>2025</v>
      </c>
      <c r="O21" s="6"/>
      <c r="P21" s="12"/>
      <c r="Q21" s="6"/>
      <c r="R21" s="6"/>
      <c r="S21" s="6" t="s">
        <v>221</v>
      </c>
      <c r="T21" s="23" t="s">
        <v>102</v>
      </c>
      <c r="U21" s="23" t="s">
        <v>222</v>
      </c>
      <c r="V21" s="23" t="s">
        <v>102</v>
      </c>
      <c r="W21" s="6" t="s">
        <v>223</v>
      </c>
      <c r="X21" s="6" t="s">
        <v>104</v>
      </c>
      <c r="Y21" s="6"/>
      <c r="Z21" s="6" t="s">
        <v>224</v>
      </c>
      <c r="AA21" s="21" t="s">
        <v>225</v>
      </c>
      <c r="AB21" s="21" t="s">
        <v>226</v>
      </c>
      <c r="AC21" s="6"/>
    </row>
    <row r="22" spans="1:29" x14ac:dyDescent="0.2">
      <c r="A22">
        <v>21</v>
      </c>
      <c r="B22" s="9" t="str">
        <f>VLOOKUP(F22,country_codes!$A$1:$C$251,2,FALSE)</f>
        <v>de</v>
      </c>
      <c r="C22" s="9" t="str">
        <f>VLOOKUP(G22,country_codes!$A$1:$C$251,2,FALSE)</f>
        <v>ae</v>
      </c>
      <c r="D22" s="9" t="str">
        <f>VLOOKUP(G22,country_codes!$A$1:$C$251,3, FALSE)</f>
        <v>Middle East</v>
      </c>
      <c r="E22" s="8">
        <v>44829</v>
      </c>
      <c r="F22" s="6" t="s">
        <v>30</v>
      </c>
      <c r="G22" s="6" t="s">
        <v>93</v>
      </c>
      <c r="H22" s="6" t="s">
        <v>109</v>
      </c>
      <c r="I22" s="6" t="s">
        <v>95</v>
      </c>
      <c r="J22" s="6" t="s">
        <v>96</v>
      </c>
      <c r="K22" s="6" t="s">
        <v>214</v>
      </c>
      <c r="L22" s="6" t="s">
        <v>124</v>
      </c>
      <c r="M22" t="s">
        <v>227</v>
      </c>
      <c r="N22" s="7">
        <v>2022</v>
      </c>
      <c r="O22" s="6" t="s">
        <v>228</v>
      </c>
      <c r="P22" s="12">
        <v>137000</v>
      </c>
      <c r="Q22" s="6" t="s">
        <v>229</v>
      </c>
      <c r="R22" s="6" t="s">
        <v>230</v>
      </c>
      <c r="S22" s="6" t="s">
        <v>231</v>
      </c>
      <c r="T22" s="23" t="s">
        <v>102</v>
      </c>
      <c r="U22" s="23" t="s">
        <v>232</v>
      </c>
      <c r="V22" s="23" t="s">
        <v>102</v>
      </c>
      <c r="W22" s="6" t="s">
        <v>233</v>
      </c>
      <c r="X22" s="6" t="s">
        <v>104</v>
      </c>
      <c r="Y22" s="6"/>
      <c r="Z22" t="s">
        <v>105</v>
      </c>
      <c r="AA22" s="6" t="s">
        <v>234</v>
      </c>
      <c r="AB22" s="6" t="s">
        <v>235</v>
      </c>
      <c r="AC22" s="6" t="s">
        <v>236</v>
      </c>
    </row>
    <row r="23" spans="1:29" x14ac:dyDescent="0.2">
      <c r="A23">
        <v>22</v>
      </c>
      <c r="B23" s="9" t="str">
        <f>VLOOKUP(F23,country_codes!$A$1:$C$251,2,FALSE)</f>
        <v>de</v>
      </c>
      <c r="C23" s="9" t="str">
        <f>VLOOKUP(G23,country_codes!$A$1:$C$251,2,FALSE)</f>
        <v>sa</v>
      </c>
      <c r="D23" s="9" t="str">
        <f>VLOOKUP(G23,country_codes!$A$1:$C$251,3, FALSE)</f>
        <v>Middle East</v>
      </c>
      <c r="E23" s="8">
        <v>44631</v>
      </c>
      <c r="F23" s="6" t="s">
        <v>30</v>
      </c>
      <c r="G23" s="6" t="s">
        <v>237</v>
      </c>
      <c r="H23" s="6" t="s">
        <v>94</v>
      </c>
      <c r="I23" s="6" t="s">
        <v>95</v>
      </c>
      <c r="J23" s="6" t="s">
        <v>96</v>
      </c>
      <c r="K23" s="6" t="s">
        <v>97</v>
      </c>
      <c r="L23" s="6" t="s">
        <v>98</v>
      </c>
      <c r="M23" t="s">
        <v>238</v>
      </c>
      <c r="N23" s="7">
        <v>2022</v>
      </c>
      <c r="O23" s="6"/>
      <c r="P23" s="12"/>
      <c r="Q23" s="6"/>
      <c r="R23" s="6"/>
      <c r="S23" s="6" t="s">
        <v>239</v>
      </c>
      <c r="T23" s="23" t="s">
        <v>102</v>
      </c>
      <c r="U23" s="23" t="s">
        <v>240</v>
      </c>
      <c r="V23" s="23" t="s">
        <v>102</v>
      </c>
      <c r="W23" s="6" t="s">
        <v>241</v>
      </c>
      <c r="X23" s="6" t="s">
        <v>104</v>
      </c>
      <c r="Y23" s="6"/>
      <c r="Z23" t="s">
        <v>224</v>
      </c>
      <c r="AA23" s="21" t="s">
        <v>242</v>
      </c>
      <c r="AB23" s="6"/>
      <c r="AC23" s="6"/>
    </row>
    <row r="24" spans="1:29" x14ac:dyDescent="0.2">
      <c r="A24">
        <v>23</v>
      </c>
      <c r="B24" s="9" t="str">
        <f>VLOOKUP(F24,country_codes!$A$1:$C$251,2,FALSE)</f>
        <v>de</v>
      </c>
      <c r="C24" s="9" t="str">
        <f>VLOOKUP(G24,country_codes!$A$1:$C$251,2,FALSE)</f>
        <v>qa</v>
      </c>
      <c r="D24" s="9" t="str">
        <f>VLOOKUP(G24,country_codes!$A$1:$C$251,3, FALSE)</f>
        <v>Middle East</v>
      </c>
      <c r="E24" s="8">
        <v>44701</v>
      </c>
      <c r="F24" s="6" t="s">
        <v>30</v>
      </c>
      <c r="G24" s="6" t="s">
        <v>108</v>
      </c>
      <c r="H24" s="6" t="s">
        <v>109</v>
      </c>
      <c r="I24" s="6" t="s">
        <v>179</v>
      </c>
      <c r="J24" s="6" t="s">
        <v>96</v>
      </c>
      <c r="K24" s="6" t="s">
        <v>161</v>
      </c>
      <c r="L24" s="6" t="s">
        <v>98</v>
      </c>
      <c r="M24" t="s">
        <v>243</v>
      </c>
      <c r="N24" s="7">
        <v>2024</v>
      </c>
      <c r="O24" s="6"/>
      <c r="P24" s="12"/>
      <c r="Q24" s="6"/>
      <c r="R24" s="6"/>
      <c r="S24" s="6" t="s">
        <v>244</v>
      </c>
      <c r="T24" s="23" t="s">
        <v>102</v>
      </c>
      <c r="U24" s="23" t="s">
        <v>245</v>
      </c>
      <c r="V24" s="23" t="s">
        <v>102</v>
      </c>
      <c r="W24" s="6" t="s">
        <v>246</v>
      </c>
      <c r="X24" s="6" t="s">
        <v>104</v>
      </c>
      <c r="Y24" s="6"/>
      <c r="Z24" s="6" t="s">
        <v>224</v>
      </c>
      <c r="AA24" s="6" t="s">
        <v>247</v>
      </c>
      <c r="AB24" s="6"/>
      <c r="AC24" s="6"/>
    </row>
    <row r="25" spans="1:29" x14ac:dyDescent="0.2">
      <c r="A25">
        <v>24</v>
      </c>
      <c r="B25" s="9" t="str">
        <f>VLOOKUP(F25,country_codes!$A$1:$C$251,2,FALSE)</f>
        <v>de</v>
      </c>
      <c r="C25" s="9" t="str">
        <f>VLOOKUP(G25,country_codes!$A$1:$C$251,2,FALSE)</f>
        <v>sg</v>
      </c>
      <c r="D25" s="9" t="str">
        <f>VLOOKUP(G25,country_codes!$A$1:$C$251,3, FALSE)</f>
        <v>Asia and Oceania</v>
      </c>
      <c r="E25" s="8">
        <v>44809</v>
      </c>
      <c r="F25" s="6" t="s">
        <v>30</v>
      </c>
      <c r="G25" s="6" t="s">
        <v>248</v>
      </c>
      <c r="H25" s="6" t="s">
        <v>109</v>
      </c>
      <c r="I25" s="6" t="s">
        <v>95</v>
      </c>
      <c r="J25" s="6" t="s">
        <v>122</v>
      </c>
      <c r="K25" s="6" t="s">
        <v>123</v>
      </c>
      <c r="L25" s="6" t="s">
        <v>133</v>
      </c>
      <c r="M25" t="s">
        <v>249</v>
      </c>
      <c r="N25" s="7">
        <v>2023</v>
      </c>
      <c r="O25" s="10">
        <v>2039</v>
      </c>
      <c r="P25" s="12" t="s">
        <v>250</v>
      </c>
      <c r="Q25" s="6" t="s">
        <v>250</v>
      </c>
      <c r="R25" s="6" t="s">
        <v>100</v>
      </c>
      <c r="S25" s="6" t="s">
        <v>251</v>
      </c>
      <c r="T25" s="23" t="s">
        <v>104</v>
      </c>
      <c r="U25" s="24"/>
      <c r="V25" s="23" t="s">
        <v>102</v>
      </c>
      <c r="W25" s="6" t="s">
        <v>252</v>
      </c>
      <c r="X25" s="6" t="s">
        <v>104</v>
      </c>
      <c r="Y25" s="6"/>
      <c r="Z25" s="6" t="s">
        <v>149</v>
      </c>
      <c r="AA25" s="21" t="s">
        <v>253</v>
      </c>
      <c r="AB25" s="6"/>
      <c r="AC25" s="6"/>
    </row>
    <row r="26" spans="1:29" x14ac:dyDescent="0.2">
      <c r="A26">
        <v>25</v>
      </c>
      <c r="B26" s="9" t="str">
        <f>VLOOKUP(F26,country_codes!$A$1:$C$251,2,FALSE)</f>
        <v>de</v>
      </c>
      <c r="C26" s="9" t="str">
        <f>VLOOKUP(G26,country_codes!$A$1:$C$251,2,FALSE)</f>
        <v>jp</v>
      </c>
      <c r="D26" s="9" t="str">
        <f>VLOOKUP(G26,country_codes!$A$1:$C$251,3, FALSE)</f>
        <v>Asia and Oceania</v>
      </c>
      <c r="E26" s="8">
        <v>44809</v>
      </c>
      <c r="F26" s="6" t="s">
        <v>30</v>
      </c>
      <c r="G26" s="6" t="s">
        <v>254</v>
      </c>
      <c r="H26" s="6" t="s">
        <v>109</v>
      </c>
      <c r="I26" s="6" t="s">
        <v>95</v>
      </c>
      <c r="J26" s="6" t="s">
        <v>96</v>
      </c>
      <c r="K26" s="6" t="s">
        <v>97</v>
      </c>
      <c r="L26" s="6" t="s">
        <v>133</v>
      </c>
      <c r="M26" t="s">
        <v>255</v>
      </c>
      <c r="N26" s="7"/>
      <c r="O26" s="6"/>
      <c r="P26" s="12"/>
      <c r="Q26" s="6"/>
      <c r="R26" s="6"/>
      <c r="S26" s="6" t="s">
        <v>256</v>
      </c>
      <c r="T26" s="23" t="s">
        <v>102</v>
      </c>
      <c r="U26" s="23" t="s">
        <v>257</v>
      </c>
      <c r="V26" s="23" t="s">
        <v>102</v>
      </c>
      <c r="W26" s="7" t="s">
        <v>258</v>
      </c>
      <c r="X26" s="6" t="s">
        <v>104</v>
      </c>
      <c r="Y26" s="6"/>
      <c r="Z26" s="6" t="s">
        <v>149</v>
      </c>
      <c r="AA26" s="6" t="s">
        <v>259</v>
      </c>
      <c r="AB26" s="6"/>
      <c r="AC26" s="6"/>
    </row>
    <row r="27" spans="1:29" x14ac:dyDescent="0.2">
      <c r="A27">
        <v>26</v>
      </c>
      <c r="B27" s="9" t="str">
        <f>VLOOKUP(F27,country_codes!$A$1:$C$251,2,FALSE)</f>
        <v>de</v>
      </c>
      <c r="C27" s="9" t="str">
        <f>VLOOKUP(G27,country_codes!$A$1:$C$251,2,FALSE)</f>
        <v>us</v>
      </c>
      <c r="D27" s="9" t="str">
        <f>VLOOKUP(G27,country_codes!$A$1:$C$251,3, FALSE)</f>
        <v>Americas</v>
      </c>
      <c r="E27" s="8">
        <v>44706</v>
      </c>
      <c r="F27" s="6" t="s">
        <v>30</v>
      </c>
      <c r="G27" s="16" t="s">
        <v>121</v>
      </c>
      <c r="H27" s="6" t="s">
        <v>109</v>
      </c>
      <c r="I27" s="6" t="s">
        <v>95</v>
      </c>
      <c r="J27" s="6" t="s">
        <v>96</v>
      </c>
      <c r="K27" s="6" t="s">
        <v>214</v>
      </c>
      <c r="L27" s="6" t="s">
        <v>133</v>
      </c>
      <c r="M27" s="6" t="s">
        <v>260</v>
      </c>
      <c r="N27" s="7"/>
      <c r="O27" s="10"/>
      <c r="P27" s="12"/>
      <c r="Q27" s="6" t="s">
        <v>261</v>
      </c>
      <c r="R27" s="6" t="s">
        <v>100</v>
      </c>
      <c r="S27" t="s">
        <v>262</v>
      </c>
      <c r="T27" s="23" t="s">
        <v>104</v>
      </c>
      <c r="U27" s="24"/>
      <c r="V27" s="23" t="s">
        <v>102</v>
      </c>
      <c r="W27" s="6" t="s">
        <v>263</v>
      </c>
      <c r="X27" s="6" t="s">
        <v>104</v>
      </c>
      <c r="Y27" s="6"/>
      <c r="Z27" s="6" t="s">
        <v>149</v>
      </c>
      <c r="AA27" s="21" t="s">
        <v>264</v>
      </c>
      <c r="AB27" s="6"/>
      <c r="AC27" s="6"/>
    </row>
    <row r="28" spans="1:29" x14ac:dyDescent="0.2">
      <c r="A28">
        <v>27</v>
      </c>
      <c r="B28" s="9" t="str">
        <f>VLOOKUP(F28,country_codes!$A$1:$C$251,2,FALSE)</f>
        <v>de</v>
      </c>
      <c r="C28" s="9" t="str">
        <f>VLOOKUP(G28,country_codes!$A$1:$C$251,2,FALSE)</f>
        <v>us</v>
      </c>
      <c r="D28" s="9" t="str">
        <f>VLOOKUP(G28,country_codes!$A$1:$C$251,3, FALSE)</f>
        <v>Americas</v>
      </c>
      <c r="E28" s="8">
        <v>44841</v>
      </c>
      <c r="F28" s="6" t="s">
        <v>30</v>
      </c>
      <c r="G28" s="16" t="s">
        <v>121</v>
      </c>
      <c r="H28" s="6" t="s">
        <v>109</v>
      </c>
      <c r="I28" s="6" t="s">
        <v>95</v>
      </c>
      <c r="J28" s="6" t="s">
        <v>122</v>
      </c>
      <c r="K28" s="6" t="s">
        <v>123</v>
      </c>
      <c r="L28" s="6" t="s">
        <v>133</v>
      </c>
      <c r="M28" s="6" t="s">
        <v>265</v>
      </c>
      <c r="N28" s="7">
        <v>2026</v>
      </c>
      <c r="O28" s="10">
        <v>2046</v>
      </c>
      <c r="P28" s="12" t="s">
        <v>266</v>
      </c>
      <c r="Q28" s="6">
        <v>2</v>
      </c>
      <c r="R28" s="6" t="s">
        <v>267</v>
      </c>
      <c r="S28" t="s">
        <v>268</v>
      </c>
      <c r="T28" s="23" t="s">
        <v>104</v>
      </c>
      <c r="U28" s="24"/>
      <c r="V28" s="23" t="s">
        <v>102</v>
      </c>
      <c r="W28" s="6" t="s">
        <v>269</v>
      </c>
      <c r="X28" s="6" t="s">
        <v>104</v>
      </c>
      <c r="Y28" s="6"/>
      <c r="Z28" s="6" t="s">
        <v>105</v>
      </c>
      <c r="AA28" s="21" t="s">
        <v>270</v>
      </c>
      <c r="AB28" s="6" t="s">
        <v>271</v>
      </c>
      <c r="AC28" s="6"/>
    </row>
    <row r="29" spans="1:29" x14ac:dyDescent="0.2">
      <c r="A29">
        <v>28</v>
      </c>
      <c r="B29" s="9" t="str">
        <f>VLOOKUP(F29,country_codes!$A$1:$C$251,2,FALSE)</f>
        <v>de</v>
      </c>
      <c r="C29" s="9" t="str">
        <f>VLOOKUP(G29,country_codes!$A$1:$C$251,2,FALSE)</f>
        <v>om</v>
      </c>
      <c r="D29" s="9" t="str">
        <f>VLOOKUP(G29,country_codes!$A$1:$C$251,3, FALSE)</f>
        <v>Middle East</v>
      </c>
      <c r="E29" s="8">
        <v>44758</v>
      </c>
      <c r="F29" s="6" t="s">
        <v>30</v>
      </c>
      <c r="G29" s="16" t="s">
        <v>272</v>
      </c>
      <c r="H29" s="6" t="s">
        <v>140</v>
      </c>
      <c r="I29" s="6" t="s">
        <v>95</v>
      </c>
      <c r="J29" s="6" t="s">
        <v>96</v>
      </c>
      <c r="K29" s="6" t="s">
        <v>161</v>
      </c>
      <c r="L29" s="6" t="s">
        <v>98</v>
      </c>
      <c r="M29" s="6" t="s">
        <v>273</v>
      </c>
      <c r="N29" s="7">
        <v>2022</v>
      </c>
      <c r="O29" s="10"/>
      <c r="P29" s="12"/>
      <c r="Q29" s="6"/>
      <c r="R29" s="6"/>
      <c r="S29" t="s">
        <v>274</v>
      </c>
      <c r="T29" s="23" t="s">
        <v>102</v>
      </c>
      <c r="U29" s="24" t="s">
        <v>275</v>
      </c>
      <c r="V29" s="23" t="s">
        <v>104</v>
      </c>
      <c r="W29" s="6"/>
      <c r="X29" s="6" t="s">
        <v>104</v>
      </c>
      <c r="Y29" s="6"/>
      <c r="Z29" s="6" t="s">
        <v>105</v>
      </c>
      <c r="AA29" s="21" t="s">
        <v>276</v>
      </c>
      <c r="AB29" s="21" t="s">
        <v>277</v>
      </c>
      <c r="AC29" s="6"/>
    </row>
    <row r="30" spans="1:29" x14ac:dyDescent="0.2">
      <c r="A30">
        <v>29</v>
      </c>
      <c r="B30" s="9" t="str">
        <f>VLOOKUP(F30,country_codes!$A$1:$C$251,2,FALSE)</f>
        <v>gr</v>
      </c>
      <c r="C30" s="9" t="str">
        <f>VLOOKUP(G30,country_codes!$A$1:$C$251,2,FALSE)</f>
        <v>qa</v>
      </c>
      <c r="D30" s="9" t="str">
        <f>VLOOKUP(G30,country_codes!$A$1:$C$251,3, FALSE)</f>
        <v>Middle East</v>
      </c>
      <c r="E30" s="8">
        <v>44795</v>
      </c>
      <c r="F30" s="7" t="s">
        <v>32</v>
      </c>
      <c r="G30" s="7" t="s">
        <v>108</v>
      </c>
      <c r="H30" s="7" t="s">
        <v>109</v>
      </c>
      <c r="I30" s="7" t="s">
        <v>179</v>
      </c>
      <c r="J30" s="7" t="s">
        <v>96</v>
      </c>
      <c r="K30" s="7" t="s">
        <v>97</v>
      </c>
      <c r="L30" s="7" t="s">
        <v>98</v>
      </c>
      <c r="M30" s="6" t="s">
        <v>278</v>
      </c>
      <c r="N30" s="7"/>
      <c r="O30" s="7"/>
      <c r="P30" s="7"/>
      <c r="Q30" s="7"/>
      <c r="R30" s="7"/>
      <c r="S30" s="6" t="s">
        <v>279</v>
      </c>
      <c r="T30" s="24" t="s">
        <v>104</v>
      </c>
      <c r="U30" s="24"/>
      <c r="V30" s="24" t="s">
        <v>102</v>
      </c>
      <c r="W30" s="6" t="s">
        <v>280</v>
      </c>
      <c r="X30" s="7" t="s">
        <v>104</v>
      </c>
      <c r="Y30" s="7"/>
      <c r="Z30" s="7" t="s">
        <v>113</v>
      </c>
      <c r="AA30" s="7" t="s">
        <v>281</v>
      </c>
      <c r="AB30" s="7"/>
      <c r="AC30" s="7"/>
    </row>
    <row r="31" spans="1:29" x14ac:dyDescent="0.2">
      <c r="A31">
        <v>30</v>
      </c>
      <c r="B31" s="9" t="str">
        <f>VLOOKUP(F31,country_codes!$A$1:$C$251,2,FALSE)</f>
        <v>hu</v>
      </c>
      <c r="C31" s="9" t="str">
        <f>VLOOKUP(G31,country_codes!$A$1:$C$251,2,FALSE)</f>
        <v>rs</v>
      </c>
      <c r="D31" s="9" t="str">
        <f>VLOOKUP(G31,country_codes!$A$1:$C$251,3, FALSE)</f>
        <v>Europe (non-EU)</v>
      </c>
      <c r="E31" s="4">
        <v>44722</v>
      </c>
      <c r="F31" s="6" t="s">
        <v>34</v>
      </c>
      <c r="G31" s="6" t="s">
        <v>282</v>
      </c>
      <c r="H31" s="6" t="s">
        <v>140</v>
      </c>
      <c r="I31" s="6" t="s">
        <v>95</v>
      </c>
      <c r="J31" s="6" t="s">
        <v>122</v>
      </c>
      <c r="K31" s="6" t="s">
        <v>123</v>
      </c>
      <c r="L31" s="6" t="s">
        <v>98</v>
      </c>
      <c r="M31" s="6" t="s">
        <v>283</v>
      </c>
      <c r="N31" s="7">
        <v>2022</v>
      </c>
      <c r="O31" s="10">
        <v>2028</v>
      </c>
      <c r="P31" s="12"/>
      <c r="Q31" s="6"/>
      <c r="R31" s="6"/>
      <c r="S31" t="s">
        <v>284</v>
      </c>
      <c r="T31" s="23" t="s">
        <v>102</v>
      </c>
      <c r="U31" s="23" t="s">
        <v>285</v>
      </c>
      <c r="V31" s="23" t="s">
        <v>102</v>
      </c>
      <c r="W31" s="6" t="s">
        <v>286</v>
      </c>
      <c r="X31" s="6" t="s">
        <v>102</v>
      </c>
      <c r="Y31" s="6" t="s">
        <v>287</v>
      </c>
      <c r="Z31" s="6" t="s">
        <v>288</v>
      </c>
      <c r="AA31" s="6" t="s">
        <v>289</v>
      </c>
      <c r="AB31" s="6"/>
      <c r="AC31" s="6" t="s">
        <v>290</v>
      </c>
    </row>
    <row r="32" spans="1:29" x14ac:dyDescent="0.2">
      <c r="A32">
        <v>31</v>
      </c>
      <c r="B32" s="9" t="str">
        <f>VLOOKUP(F32,country_codes!$A$1:$C$251,2,FALSE)</f>
        <v>hu</v>
      </c>
      <c r="C32" s="9" t="str">
        <f>VLOOKUP(G32,country_codes!$A$1:$C$251,2,FALSE)</f>
        <v>rs</v>
      </c>
      <c r="D32" s="9" t="str">
        <f>VLOOKUP(G32,country_codes!$A$1:$C$251,3, FALSE)</f>
        <v>Europe (non-EU)</v>
      </c>
      <c r="E32" s="4">
        <v>44767</v>
      </c>
      <c r="F32" s="6" t="s">
        <v>34</v>
      </c>
      <c r="G32" s="6" t="s">
        <v>282</v>
      </c>
      <c r="H32" s="6" t="s">
        <v>94</v>
      </c>
      <c r="I32" s="6" t="s">
        <v>95</v>
      </c>
      <c r="J32" s="6" t="s">
        <v>96</v>
      </c>
      <c r="K32" s="6" t="s">
        <v>161</v>
      </c>
      <c r="L32" s="6" t="s">
        <v>98</v>
      </c>
      <c r="M32" s="6" t="s">
        <v>291</v>
      </c>
      <c r="N32" s="7">
        <v>2022</v>
      </c>
      <c r="O32" s="10"/>
      <c r="P32" s="12"/>
      <c r="Q32" s="6"/>
      <c r="R32" s="6"/>
      <c r="S32" t="s">
        <v>292</v>
      </c>
      <c r="T32" s="23" t="s">
        <v>102</v>
      </c>
      <c r="U32" s="23" t="s">
        <v>293</v>
      </c>
      <c r="V32" s="23" t="s">
        <v>102</v>
      </c>
      <c r="W32" s="6" t="s">
        <v>294</v>
      </c>
      <c r="X32" s="6" t="s">
        <v>104</v>
      </c>
      <c r="Y32" s="6"/>
      <c r="Z32" s="6" t="s">
        <v>105</v>
      </c>
      <c r="AA32" s="6" t="s">
        <v>295</v>
      </c>
      <c r="AB32" s="6" t="s">
        <v>296</v>
      </c>
      <c r="AC32" s="6"/>
    </row>
    <row r="33" spans="1:29" x14ac:dyDescent="0.2">
      <c r="A33">
        <v>32</v>
      </c>
      <c r="B33" s="9" t="str">
        <f>VLOOKUP(F33,country_codes!$A$1:$C$251,2,FALSE)</f>
        <v>hu</v>
      </c>
      <c r="C33" s="9" t="str">
        <f>VLOOKUP(G33,country_codes!$A$1:$C$251,2,FALSE)</f>
        <v>ru</v>
      </c>
      <c r="D33" s="9" t="str">
        <f>VLOOKUP(G33,country_codes!$A$1:$C$251,3, FALSE)</f>
        <v>Europe (non-EU)</v>
      </c>
      <c r="E33" s="4">
        <v>44786</v>
      </c>
      <c r="F33" s="6" t="s">
        <v>34</v>
      </c>
      <c r="G33" s="6" t="s">
        <v>297</v>
      </c>
      <c r="H33" s="6" t="s">
        <v>109</v>
      </c>
      <c r="I33" s="6" t="s">
        <v>95</v>
      </c>
      <c r="J33" s="6" t="s">
        <v>122</v>
      </c>
      <c r="K33" s="6" t="s">
        <v>123</v>
      </c>
      <c r="L33" s="6" t="s">
        <v>124</v>
      </c>
      <c r="M33" s="6" t="s">
        <v>298</v>
      </c>
      <c r="N33" s="7">
        <v>2022</v>
      </c>
      <c r="O33" s="10">
        <v>2022</v>
      </c>
      <c r="P33" s="12" t="s">
        <v>299</v>
      </c>
      <c r="Q33" s="6"/>
      <c r="R33" s="7" t="s">
        <v>127</v>
      </c>
      <c r="S33" s="6" t="s">
        <v>300</v>
      </c>
      <c r="T33" s="23" t="s">
        <v>104</v>
      </c>
      <c r="U33" s="23"/>
      <c r="V33" s="23" t="s">
        <v>104</v>
      </c>
      <c r="W33" s="6"/>
      <c r="X33" s="6" t="s">
        <v>104</v>
      </c>
      <c r="Y33" s="6"/>
      <c r="Z33" s="6" t="s">
        <v>288</v>
      </c>
      <c r="AA33" s="6" t="s">
        <v>301</v>
      </c>
      <c r="AB33" s="14" t="s">
        <v>302</v>
      </c>
      <c r="AC33" s="6" t="s">
        <v>303</v>
      </c>
    </row>
    <row r="34" spans="1:29" x14ac:dyDescent="0.2">
      <c r="A34">
        <v>33</v>
      </c>
      <c r="B34" s="9" t="str">
        <f>VLOOKUP(F34,country_codes!$A$1:$C$251,2,FALSE)</f>
        <v>hu</v>
      </c>
      <c r="C34" s="9" t="str">
        <f>VLOOKUP(G34,country_codes!$A$1:$C$251,2,FALSE)</f>
        <v>az</v>
      </c>
      <c r="D34" s="9" t="str">
        <f>VLOOKUP(G34,country_codes!$A$1:$C$251,3, FALSE)</f>
        <v>Europe (non-EU)</v>
      </c>
      <c r="E34" s="4">
        <v>44832</v>
      </c>
      <c r="F34" s="6" t="s">
        <v>34</v>
      </c>
      <c r="G34" s="6" t="s">
        <v>151</v>
      </c>
      <c r="H34" s="6" t="s">
        <v>140</v>
      </c>
      <c r="I34" s="6" t="s">
        <v>95</v>
      </c>
      <c r="J34" s="6" t="s">
        <v>96</v>
      </c>
      <c r="K34" s="6" t="s">
        <v>180</v>
      </c>
      <c r="L34" s="6" t="s">
        <v>98</v>
      </c>
      <c r="M34" s="6" t="s">
        <v>304</v>
      </c>
      <c r="N34" s="7"/>
      <c r="O34" s="10"/>
      <c r="P34" s="12"/>
      <c r="Q34" s="6"/>
      <c r="R34" s="6"/>
      <c r="S34" s="6" t="s">
        <v>305</v>
      </c>
      <c r="T34" s="23" t="s">
        <v>102</v>
      </c>
      <c r="U34" s="23" t="s">
        <v>306</v>
      </c>
      <c r="V34" s="23" t="s">
        <v>102</v>
      </c>
      <c r="W34" s="6" t="s">
        <v>307</v>
      </c>
      <c r="X34" s="6" t="s">
        <v>102</v>
      </c>
      <c r="Y34" s="6" t="s">
        <v>308</v>
      </c>
      <c r="Z34" s="6" t="s">
        <v>105</v>
      </c>
      <c r="AA34" s="21" t="s">
        <v>309</v>
      </c>
      <c r="AB34" s="6"/>
      <c r="AC34" s="6"/>
    </row>
    <row r="35" spans="1:29" x14ac:dyDescent="0.2">
      <c r="A35">
        <v>34</v>
      </c>
      <c r="B35" s="9" t="str">
        <f>VLOOKUP(F35,country_codes!$A$1:$C$251,2,FALSE)</f>
        <v>it</v>
      </c>
      <c r="C35" s="9" t="str">
        <f>VLOOKUP(G35,country_codes!$A$1:$C$251,2,FALSE)</f>
        <v>bj</v>
      </c>
      <c r="D35" s="9" t="str">
        <f>VLOOKUP(G35,country_codes!$A$1:$C$251,3, FALSE)</f>
        <v>Africa</v>
      </c>
      <c r="E35" s="8">
        <v>44628</v>
      </c>
      <c r="F35" s="7" t="s">
        <v>38</v>
      </c>
      <c r="G35" s="7" t="s">
        <v>310</v>
      </c>
      <c r="H35" s="7" t="s">
        <v>140</v>
      </c>
      <c r="I35" s="7" t="s">
        <v>95</v>
      </c>
      <c r="J35" s="7" t="s">
        <v>96</v>
      </c>
      <c r="K35" s="7" t="s">
        <v>311</v>
      </c>
      <c r="L35" s="7" t="s">
        <v>124</v>
      </c>
      <c r="M35" s="6" t="s">
        <v>312</v>
      </c>
      <c r="N35" s="7">
        <v>2022</v>
      </c>
      <c r="O35" s="7"/>
      <c r="P35" s="7"/>
      <c r="Q35" s="7"/>
      <c r="R35" s="7"/>
      <c r="S35" s="6" t="s">
        <v>313</v>
      </c>
      <c r="T35" s="24" t="s">
        <v>102</v>
      </c>
      <c r="U35" s="23" t="s">
        <v>314</v>
      </c>
      <c r="V35" s="24" t="s">
        <v>102</v>
      </c>
      <c r="W35" s="6" t="s">
        <v>315</v>
      </c>
      <c r="X35" s="7" t="s">
        <v>104</v>
      </c>
      <c r="Y35" s="7"/>
      <c r="Z35" s="7" t="s">
        <v>149</v>
      </c>
      <c r="AA35" s="7" t="s">
        <v>316</v>
      </c>
      <c r="AB35" s="7"/>
      <c r="AC35" s="7"/>
    </row>
    <row r="36" spans="1:29" x14ac:dyDescent="0.2">
      <c r="A36">
        <v>35</v>
      </c>
      <c r="B36" s="9" t="str">
        <f>VLOOKUP(F36,country_codes!$A$1:$C$251,2,FALSE)</f>
        <v>it</v>
      </c>
      <c r="C36" s="9" t="str">
        <f>VLOOKUP(G36,country_codes!$A$1:$C$251,2,FALSE)</f>
        <v>dz</v>
      </c>
      <c r="D36" s="9" t="str">
        <f>VLOOKUP(G36,country_codes!$A$1:$C$251,3, FALSE)</f>
        <v>Africa</v>
      </c>
      <c r="E36" s="8">
        <v>44662</v>
      </c>
      <c r="F36" s="7" t="s">
        <v>38</v>
      </c>
      <c r="G36" s="7" t="s">
        <v>178</v>
      </c>
      <c r="H36" s="7" t="s">
        <v>109</v>
      </c>
      <c r="I36" s="7" t="s">
        <v>95</v>
      </c>
      <c r="J36" s="7" t="s">
        <v>122</v>
      </c>
      <c r="K36" s="7" t="s">
        <v>311</v>
      </c>
      <c r="L36" s="7" t="s">
        <v>133</v>
      </c>
      <c r="M36" s="6" t="s">
        <v>317</v>
      </c>
      <c r="N36" s="7">
        <v>2022</v>
      </c>
      <c r="O36" s="7"/>
      <c r="P36" s="7" t="s">
        <v>318</v>
      </c>
      <c r="Q36" s="7" t="s">
        <v>319</v>
      </c>
      <c r="R36" s="7" t="s">
        <v>320</v>
      </c>
      <c r="S36" s="6" t="s">
        <v>321</v>
      </c>
      <c r="T36" s="24" t="s">
        <v>104</v>
      </c>
      <c r="U36" s="24"/>
      <c r="V36" s="24" t="s">
        <v>104</v>
      </c>
      <c r="W36" s="7"/>
      <c r="X36" s="7" t="s">
        <v>104</v>
      </c>
      <c r="Y36" s="7"/>
      <c r="Z36" s="7" t="s">
        <v>149</v>
      </c>
      <c r="AA36" s="20" t="s">
        <v>322</v>
      </c>
      <c r="AB36" s="7"/>
      <c r="AC36" s="7"/>
    </row>
    <row r="37" spans="1:29" x14ac:dyDescent="0.2">
      <c r="A37">
        <v>36</v>
      </c>
      <c r="B37" s="9" t="str">
        <f>VLOOKUP(F37,country_codes!$A$1:$C$251,2,FALSE)</f>
        <v>it</v>
      </c>
      <c r="C37" s="9" t="str">
        <f>VLOOKUP(G37,country_codes!$A$1:$C$251,2,FALSE)</f>
        <v>dz</v>
      </c>
      <c r="D37" s="9" t="str">
        <f>VLOOKUP(G37,country_codes!$A$1:$C$251,3, FALSE)</f>
        <v>Africa</v>
      </c>
      <c r="E37" s="8">
        <v>44760</v>
      </c>
      <c r="F37" s="7" t="s">
        <v>38</v>
      </c>
      <c r="G37" s="7" t="s">
        <v>178</v>
      </c>
      <c r="H37" s="7" t="s">
        <v>109</v>
      </c>
      <c r="I37" s="7" t="s">
        <v>95</v>
      </c>
      <c r="J37" s="7" t="s">
        <v>122</v>
      </c>
      <c r="K37" s="7" t="s">
        <v>97</v>
      </c>
      <c r="L37" s="7" t="s">
        <v>98</v>
      </c>
      <c r="M37" s="6" t="s">
        <v>323</v>
      </c>
      <c r="N37" s="7">
        <v>2022</v>
      </c>
      <c r="O37" s="7"/>
      <c r="P37" s="7"/>
      <c r="Q37" s="7" t="s">
        <v>324</v>
      </c>
      <c r="R37" s="7" t="s">
        <v>320</v>
      </c>
      <c r="S37" s="6" t="s">
        <v>325</v>
      </c>
      <c r="T37" s="24" t="s">
        <v>102</v>
      </c>
      <c r="U37" s="24" t="s">
        <v>326</v>
      </c>
      <c r="V37" s="24" t="s">
        <v>102</v>
      </c>
      <c r="W37" s="7" t="s">
        <v>327</v>
      </c>
      <c r="X37" s="7" t="s">
        <v>104</v>
      </c>
      <c r="Y37" s="7"/>
      <c r="Z37" s="7" t="s">
        <v>105</v>
      </c>
      <c r="AA37" s="20" t="s">
        <v>328</v>
      </c>
      <c r="AB37" s="20" t="s">
        <v>329</v>
      </c>
      <c r="AC37" s="20" t="s">
        <v>330</v>
      </c>
    </row>
    <row r="38" spans="1:29" x14ac:dyDescent="0.2">
      <c r="A38">
        <v>37</v>
      </c>
      <c r="B38" s="9" t="str">
        <f>VLOOKUP(F38,country_codes!$A$1:$C$251,2,FALSE)</f>
        <v>it</v>
      </c>
      <c r="C38" s="9" t="str">
        <f>VLOOKUP(G38,country_codes!$A$1:$C$251,2,FALSE)</f>
        <v>az</v>
      </c>
      <c r="D38" s="9" t="str">
        <f>VLOOKUP(G38,country_codes!$A$1:$C$251,3, FALSE)</f>
        <v>Europe (non-EU)</v>
      </c>
      <c r="E38" s="8">
        <v>44652</v>
      </c>
      <c r="F38" s="7" t="s">
        <v>38</v>
      </c>
      <c r="G38" s="7" t="s">
        <v>151</v>
      </c>
      <c r="H38" s="7" t="s">
        <v>109</v>
      </c>
      <c r="I38" s="7" t="s">
        <v>179</v>
      </c>
      <c r="J38" s="7" t="s">
        <v>96</v>
      </c>
      <c r="K38" s="7" t="s">
        <v>214</v>
      </c>
      <c r="L38" s="7" t="s">
        <v>98</v>
      </c>
      <c r="M38" s="6" t="s">
        <v>331</v>
      </c>
      <c r="N38" s="7">
        <v>2022</v>
      </c>
      <c r="O38" s="7"/>
      <c r="P38" s="7"/>
      <c r="Q38" s="7" t="s">
        <v>332</v>
      </c>
      <c r="R38" s="7" t="s">
        <v>127</v>
      </c>
      <c r="S38" s="6" t="s">
        <v>333</v>
      </c>
      <c r="T38" s="24" t="s">
        <v>104</v>
      </c>
      <c r="U38" s="24"/>
      <c r="V38" s="24" t="s">
        <v>104</v>
      </c>
      <c r="W38" s="7"/>
      <c r="X38" s="7" t="s">
        <v>104</v>
      </c>
      <c r="Y38" s="7"/>
      <c r="Z38" s="7" t="s">
        <v>113</v>
      </c>
      <c r="AA38" s="7" t="s">
        <v>334</v>
      </c>
      <c r="AB38" s="7"/>
      <c r="AC38" s="7"/>
    </row>
    <row r="39" spans="1:29" x14ac:dyDescent="0.2">
      <c r="A39">
        <v>38</v>
      </c>
      <c r="B39" s="9" t="str">
        <f>VLOOKUP(F39,country_codes!$A$1:$C$251,2,FALSE)</f>
        <v>it</v>
      </c>
      <c r="C39" s="9" t="str">
        <f>VLOOKUP(G39,country_codes!$A$1:$C$251,2,FALSE)</f>
        <v>eg</v>
      </c>
      <c r="D39" s="9" t="str">
        <f>VLOOKUP(G39,country_codes!$A$1:$C$251,3, FALSE)</f>
        <v>Africa</v>
      </c>
      <c r="E39" s="8">
        <v>44664</v>
      </c>
      <c r="F39" s="7" t="s">
        <v>38</v>
      </c>
      <c r="G39" s="7" t="s">
        <v>168</v>
      </c>
      <c r="H39" s="7" t="s">
        <v>109</v>
      </c>
      <c r="I39" s="7" t="s">
        <v>179</v>
      </c>
      <c r="J39" s="7" t="s">
        <v>96</v>
      </c>
      <c r="K39" s="7" t="s">
        <v>214</v>
      </c>
      <c r="L39" s="7" t="s">
        <v>133</v>
      </c>
      <c r="M39" s="6" t="s">
        <v>335</v>
      </c>
      <c r="N39" s="7">
        <v>2022</v>
      </c>
      <c r="O39" s="7"/>
      <c r="P39" s="7"/>
      <c r="Q39" s="7" t="s">
        <v>336</v>
      </c>
      <c r="R39" s="7" t="s">
        <v>337</v>
      </c>
      <c r="S39" s="6" t="s">
        <v>338</v>
      </c>
      <c r="T39" s="24" t="s">
        <v>104</v>
      </c>
      <c r="U39" s="24"/>
      <c r="V39" s="24" t="s">
        <v>104</v>
      </c>
      <c r="W39" s="7"/>
      <c r="X39" s="7" t="s">
        <v>104</v>
      </c>
      <c r="Y39" s="7"/>
      <c r="Z39" s="7" t="s">
        <v>149</v>
      </c>
      <c r="AA39" s="7" t="s">
        <v>339</v>
      </c>
      <c r="AB39" s="7"/>
      <c r="AC39" s="7"/>
    </row>
    <row r="40" spans="1:29" x14ac:dyDescent="0.2">
      <c r="A40">
        <v>39</v>
      </c>
      <c r="B40" s="9" t="str">
        <f>VLOOKUP(F40,country_codes!$A$1:$C$251,2,FALSE)</f>
        <v>it</v>
      </c>
      <c r="C40" s="9" t="str">
        <f>VLOOKUP(G40,country_codes!$A$1:$C$251,2,FALSE)</f>
        <v>ao</v>
      </c>
      <c r="D40" s="9" t="str">
        <f>VLOOKUP(G40,country_codes!$A$1:$C$251,3, FALSE)</f>
        <v>Africa</v>
      </c>
      <c r="E40" s="8">
        <v>44671</v>
      </c>
      <c r="F40" s="7" t="s">
        <v>38</v>
      </c>
      <c r="G40" s="7" t="s">
        <v>340</v>
      </c>
      <c r="H40" s="7" t="s">
        <v>109</v>
      </c>
      <c r="I40" s="7" t="s">
        <v>95</v>
      </c>
      <c r="J40" s="7" t="s">
        <v>96</v>
      </c>
      <c r="K40" s="7" t="s">
        <v>161</v>
      </c>
      <c r="L40" s="7" t="s">
        <v>98</v>
      </c>
      <c r="M40" s="6" t="s">
        <v>341</v>
      </c>
      <c r="N40" s="7">
        <v>2023</v>
      </c>
      <c r="O40" s="7"/>
      <c r="P40" s="7"/>
      <c r="Q40" s="7" t="s">
        <v>342</v>
      </c>
      <c r="R40" s="7" t="s">
        <v>127</v>
      </c>
      <c r="S40" s="6" t="s">
        <v>343</v>
      </c>
      <c r="T40" s="24" t="s">
        <v>102</v>
      </c>
      <c r="U40" s="23" t="s">
        <v>344</v>
      </c>
      <c r="V40" s="24" t="s">
        <v>104</v>
      </c>
      <c r="W40" s="7"/>
      <c r="X40" s="7" t="s">
        <v>104</v>
      </c>
      <c r="Y40" s="7"/>
      <c r="Z40" s="7" t="s">
        <v>105</v>
      </c>
      <c r="AA40" s="7" t="s">
        <v>345</v>
      </c>
      <c r="AB40" s="7"/>
      <c r="AC40" s="7"/>
    </row>
    <row r="41" spans="1:29" x14ac:dyDescent="0.2">
      <c r="A41">
        <v>40</v>
      </c>
      <c r="B41" s="9" t="str">
        <f>VLOOKUP(F41,country_codes!$A$1:$C$251,2,FALSE)</f>
        <v>it</v>
      </c>
      <c r="C41" s="9" t="str">
        <f>VLOOKUP(G41,country_codes!$A$1:$C$251,2,FALSE)</f>
        <v>cd</v>
      </c>
      <c r="D41" s="9" t="str">
        <f>VLOOKUP(G41,country_codes!$A$1:$C$251,3, FALSE)</f>
        <v>Africa</v>
      </c>
      <c r="E41" s="8">
        <v>44672</v>
      </c>
      <c r="F41" s="7" t="s">
        <v>38</v>
      </c>
      <c r="G41" s="7" t="s">
        <v>346</v>
      </c>
      <c r="H41" s="7" t="s">
        <v>109</v>
      </c>
      <c r="I41" s="7" t="s">
        <v>95</v>
      </c>
      <c r="J41" s="7" t="s">
        <v>96</v>
      </c>
      <c r="K41" s="7" t="s">
        <v>161</v>
      </c>
      <c r="L41" s="7" t="s">
        <v>124</v>
      </c>
      <c r="M41" s="6" t="s">
        <v>347</v>
      </c>
      <c r="N41" s="7">
        <v>2023</v>
      </c>
      <c r="O41" s="7"/>
      <c r="P41" s="7"/>
      <c r="Q41" s="7" t="s">
        <v>348</v>
      </c>
      <c r="R41" s="7" t="s">
        <v>127</v>
      </c>
      <c r="S41" s="6" t="s">
        <v>349</v>
      </c>
      <c r="T41" s="24" t="s">
        <v>102</v>
      </c>
      <c r="U41" s="23" t="s">
        <v>350</v>
      </c>
      <c r="V41" s="24" t="s">
        <v>104</v>
      </c>
      <c r="W41" s="7"/>
      <c r="X41" s="7" t="s">
        <v>104</v>
      </c>
      <c r="Y41" s="7"/>
      <c r="Z41" s="7" t="s">
        <v>149</v>
      </c>
      <c r="AA41" s="7" t="s">
        <v>351</v>
      </c>
      <c r="AB41" s="7"/>
      <c r="AC41" s="7"/>
    </row>
    <row r="42" spans="1:29" x14ac:dyDescent="0.2">
      <c r="A42">
        <v>41</v>
      </c>
      <c r="B42" s="9" t="str">
        <f>VLOOKUP(F42,country_codes!$A$1:$C$251,2,FALSE)</f>
        <v>it</v>
      </c>
      <c r="C42" s="9" t="str">
        <f>VLOOKUP(G42,country_codes!$A$1:$C$251,2,FALSE)</f>
        <v>qa</v>
      </c>
      <c r="D42" s="9" t="str">
        <f>VLOOKUP(G42,country_codes!$A$1:$C$251,3, FALSE)</f>
        <v>Middle East</v>
      </c>
      <c r="E42" s="8">
        <v>44728</v>
      </c>
      <c r="F42" s="7" t="s">
        <v>38</v>
      </c>
      <c r="G42" s="7" t="s">
        <v>108</v>
      </c>
      <c r="H42" s="7" t="s">
        <v>109</v>
      </c>
      <c r="I42" s="7" t="s">
        <v>95</v>
      </c>
      <c r="J42" s="7" t="s">
        <v>122</v>
      </c>
      <c r="K42" s="7" t="s">
        <v>123</v>
      </c>
      <c r="L42" s="7" t="s">
        <v>133</v>
      </c>
      <c r="M42" s="6" t="s">
        <v>352</v>
      </c>
      <c r="N42" s="7">
        <v>2025</v>
      </c>
      <c r="O42" s="7"/>
      <c r="P42" s="7"/>
      <c r="Q42" s="7"/>
      <c r="R42" s="7"/>
      <c r="S42" s="6" t="s">
        <v>353</v>
      </c>
      <c r="T42" s="24" t="s">
        <v>104</v>
      </c>
      <c r="U42" s="24"/>
      <c r="V42" s="24" t="s">
        <v>102</v>
      </c>
      <c r="W42" s="6" t="s">
        <v>354</v>
      </c>
      <c r="X42" s="7" t="s">
        <v>104</v>
      </c>
      <c r="Y42" s="7"/>
      <c r="Z42" s="7" t="s">
        <v>149</v>
      </c>
      <c r="AA42" s="7" t="s">
        <v>355</v>
      </c>
      <c r="AB42" s="7"/>
      <c r="AC42" s="7"/>
    </row>
    <row r="43" spans="1:29" x14ac:dyDescent="0.2">
      <c r="A43">
        <v>42</v>
      </c>
      <c r="B43" s="9" t="str">
        <f>VLOOKUP(F43,country_codes!$A$1:$C$251,2,FALSE)</f>
        <v>it</v>
      </c>
      <c r="C43" s="9" t="str">
        <f>VLOOKUP(G43,country_codes!$A$1:$C$251,2,FALSE)</f>
        <v>bh</v>
      </c>
      <c r="D43" s="9" t="str">
        <f>VLOOKUP(G43,country_codes!$A$1:$C$251,3, FALSE)</f>
        <v>Middle East</v>
      </c>
      <c r="E43" s="8">
        <v>44733</v>
      </c>
      <c r="F43" s="7" t="s">
        <v>38</v>
      </c>
      <c r="G43" s="7" t="s">
        <v>356</v>
      </c>
      <c r="H43" s="7" t="s">
        <v>109</v>
      </c>
      <c r="I43" s="7" t="s">
        <v>179</v>
      </c>
      <c r="J43" s="7" t="s">
        <v>96</v>
      </c>
      <c r="K43" s="7" t="s">
        <v>161</v>
      </c>
      <c r="L43" s="7" t="s">
        <v>124</v>
      </c>
      <c r="M43" s="6" t="s">
        <v>357</v>
      </c>
      <c r="N43" s="7"/>
      <c r="O43" s="7"/>
      <c r="P43" s="7"/>
      <c r="Q43" s="7"/>
      <c r="R43" s="7"/>
      <c r="S43" s="6" t="s">
        <v>358</v>
      </c>
      <c r="T43" s="24" t="s">
        <v>102</v>
      </c>
      <c r="U43" s="23" t="s">
        <v>359</v>
      </c>
      <c r="V43" s="24" t="s">
        <v>102</v>
      </c>
      <c r="W43" s="6" t="s">
        <v>360</v>
      </c>
      <c r="X43" s="7" t="s">
        <v>104</v>
      </c>
      <c r="Y43" s="7"/>
      <c r="Z43" s="7" t="s">
        <v>149</v>
      </c>
      <c r="AA43" s="7" t="s">
        <v>361</v>
      </c>
      <c r="AB43" s="7"/>
      <c r="AC43" s="7"/>
    </row>
    <row r="44" spans="1:29" x14ac:dyDescent="0.2">
      <c r="A44">
        <v>43</v>
      </c>
      <c r="B44" s="9" t="str">
        <f>VLOOKUP(F44,country_codes!$A$1:$C$251,2,FALSE)</f>
        <v>it</v>
      </c>
      <c r="C44" s="9" t="str">
        <f>VLOOKUP(G44,country_codes!$A$1:$C$251,2,FALSE)</f>
        <v>gb</v>
      </c>
      <c r="D44" s="9" t="str">
        <f>VLOOKUP(G44,country_codes!$A$1:$C$251,3, FALSE)</f>
        <v>Europe (non-EU)</v>
      </c>
      <c r="E44" s="8">
        <v>44750</v>
      </c>
      <c r="F44" s="7" t="s">
        <v>38</v>
      </c>
      <c r="G44" s="7" t="s">
        <v>362</v>
      </c>
      <c r="H44" s="7" t="s">
        <v>140</v>
      </c>
      <c r="I44" s="7" t="s">
        <v>95</v>
      </c>
      <c r="J44" s="7" t="s">
        <v>122</v>
      </c>
      <c r="K44" s="7" t="s">
        <v>363</v>
      </c>
      <c r="L44" s="7" t="s">
        <v>133</v>
      </c>
      <c r="M44" s="6" t="s">
        <v>364</v>
      </c>
      <c r="N44" s="7">
        <v>2022</v>
      </c>
      <c r="O44" s="7"/>
      <c r="P44" s="7"/>
      <c r="Q44" s="7"/>
      <c r="R44" s="7"/>
      <c r="S44" s="6" t="s">
        <v>365</v>
      </c>
      <c r="T44" s="24" t="s">
        <v>102</v>
      </c>
      <c r="U44" s="23" t="s">
        <v>366</v>
      </c>
      <c r="V44" s="24" t="s">
        <v>104</v>
      </c>
      <c r="W44" s="7"/>
      <c r="X44" s="7" t="s">
        <v>104</v>
      </c>
      <c r="Y44" s="7"/>
      <c r="Z44" s="7" t="s">
        <v>105</v>
      </c>
      <c r="AA44" s="7" t="s">
        <v>367</v>
      </c>
      <c r="AB44" s="7"/>
      <c r="AC44" s="7"/>
    </row>
    <row r="45" spans="1:29" x14ac:dyDescent="0.2">
      <c r="A45">
        <v>44</v>
      </c>
      <c r="B45" s="9" t="str">
        <f>VLOOKUP(F45,country_codes!$A$1:$C$251,2,FALSE)</f>
        <v>it</v>
      </c>
      <c r="C45" s="9" t="str">
        <f>VLOOKUP(G45,country_codes!$A$1:$C$251,2,FALSE)</f>
        <v>ly</v>
      </c>
      <c r="D45" s="9" t="str">
        <f>VLOOKUP(G45,country_codes!$A$1:$C$251,3, FALSE)</f>
        <v>Africa</v>
      </c>
      <c r="E45" s="8">
        <v>44797</v>
      </c>
      <c r="F45" s="7" t="s">
        <v>38</v>
      </c>
      <c r="G45" s="7" t="s">
        <v>368</v>
      </c>
      <c r="H45" s="7" t="s">
        <v>109</v>
      </c>
      <c r="I45" s="7" t="s">
        <v>179</v>
      </c>
      <c r="J45" s="7" t="s">
        <v>96</v>
      </c>
      <c r="K45" s="7" t="s">
        <v>161</v>
      </c>
      <c r="L45" s="7" t="s">
        <v>133</v>
      </c>
      <c r="M45" s="6" t="s">
        <v>369</v>
      </c>
      <c r="N45" s="7"/>
      <c r="O45" s="7"/>
      <c r="P45" s="7"/>
      <c r="Q45" s="7"/>
      <c r="R45" s="7"/>
      <c r="S45" s="6" t="s">
        <v>370</v>
      </c>
      <c r="T45" s="24" t="s">
        <v>102</v>
      </c>
      <c r="U45" s="23" t="s">
        <v>371</v>
      </c>
      <c r="V45" s="24" t="s">
        <v>104</v>
      </c>
      <c r="W45" s="7"/>
      <c r="X45" s="7" t="s">
        <v>104</v>
      </c>
      <c r="Y45" s="7"/>
      <c r="Z45" s="7" t="s">
        <v>149</v>
      </c>
      <c r="AA45" s="7" t="s">
        <v>372</v>
      </c>
      <c r="AB45" s="7"/>
      <c r="AC45" s="7"/>
    </row>
    <row r="46" spans="1:29" x14ac:dyDescent="0.2">
      <c r="A46">
        <v>45</v>
      </c>
      <c r="B46" s="9" t="str">
        <f>VLOOKUP(F46,country_codes!$A$1:$C$251,2,FALSE)</f>
        <v>it</v>
      </c>
      <c r="C46" s="9" t="str">
        <f>VLOOKUP(G46,country_codes!$A$1:$C$251,2,FALSE)</f>
        <v>ae</v>
      </c>
      <c r="D46" s="9" t="str">
        <f>VLOOKUP(G46,country_codes!$A$1:$C$251,3, FALSE)</f>
        <v>Middle East</v>
      </c>
      <c r="E46" s="8">
        <v>44816</v>
      </c>
      <c r="F46" s="7" t="s">
        <v>38</v>
      </c>
      <c r="G46" s="7" t="s">
        <v>93</v>
      </c>
      <c r="H46" s="7" t="s">
        <v>109</v>
      </c>
      <c r="I46" s="7" t="s">
        <v>95</v>
      </c>
      <c r="J46" s="7" t="s">
        <v>96</v>
      </c>
      <c r="K46" s="7" t="s">
        <v>180</v>
      </c>
      <c r="L46" s="7" t="s">
        <v>124</v>
      </c>
      <c r="M46" s="6" t="s">
        <v>373</v>
      </c>
      <c r="N46" s="7"/>
      <c r="O46" s="7"/>
      <c r="P46" s="7"/>
      <c r="Q46" s="7"/>
      <c r="R46" s="7"/>
      <c r="S46" s="6" t="s">
        <v>374</v>
      </c>
      <c r="T46" s="24" t="s">
        <v>102</v>
      </c>
      <c r="U46" s="23" t="s">
        <v>375</v>
      </c>
      <c r="V46" s="24" t="s">
        <v>102</v>
      </c>
      <c r="W46" s="7" t="s">
        <v>376</v>
      </c>
      <c r="X46" s="7" t="s">
        <v>104</v>
      </c>
      <c r="Y46" s="7"/>
      <c r="Z46" s="7" t="s">
        <v>149</v>
      </c>
      <c r="AA46" s="20" t="s">
        <v>377</v>
      </c>
      <c r="AB46" s="7"/>
      <c r="AC46" s="7"/>
    </row>
    <row r="47" spans="1:29" x14ac:dyDescent="0.2">
      <c r="A47">
        <v>46</v>
      </c>
      <c r="B47" s="9" t="str">
        <f>VLOOKUP(F47,country_codes!$A$1:$C$251,2,FALSE)</f>
        <v>lt</v>
      </c>
      <c r="C47" s="9" t="str">
        <f>VLOOKUP(G47,country_codes!$A$1:$C$251,2,FALSE)</f>
        <v>us</v>
      </c>
      <c r="D47" s="9" t="str">
        <f>VLOOKUP(G47,country_codes!$A$1:$C$251,3, FALSE)</f>
        <v>Americas</v>
      </c>
      <c r="E47" s="8">
        <v>44749</v>
      </c>
      <c r="F47" s="7" t="s">
        <v>42</v>
      </c>
      <c r="G47" s="7" t="s">
        <v>121</v>
      </c>
      <c r="H47" s="7" t="s">
        <v>140</v>
      </c>
      <c r="I47" s="7" t="s">
        <v>95</v>
      </c>
      <c r="J47" s="7" t="s">
        <v>96</v>
      </c>
      <c r="K47" s="7" t="s">
        <v>97</v>
      </c>
      <c r="L47" s="7" t="s">
        <v>98</v>
      </c>
      <c r="M47" s="6" t="s">
        <v>378</v>
      </c>
      <c r="N47" s="7">
        <v>2022</v>
      </c>
      <c r="O47" s="7">
        <v>2027</v>
      </c>
      <c r="P47" s="7"/>
      <c r="Q47" s="7"/>
      <c r="R47" s="7"/>
      <c r="S47" s="6" t="s">
        <v>379</v>
      </c>
      <c r="T47" s="24" t="s">
        <v>102</v>
      </c>
      <c r="U47" s="23" t="s">
        <v>380</v>
      </c>
      <c r="V47" s="24" t="s">
        <v>102</v>
      </c>
      <c r="W47" s="6" t="s">
        <v>381</v>
      </c>
      <c r="X47" s="7" t="s">
        <v>104</v>
      </c>
      <c r="Y47" s="7"/>
      <c r="Z47" s="7" t="s">
        <v>113</v>
      </c>
      <c r="AA47" s="7" t="s">
        <v>382</v>
      </c>
      <c r="AB47" s="7"/>
      <c r="AC47" s="7" t="s">
        <v>383</v>
      </c>
    </row>
    <row r="48" spans="1:29" x14ac:dyDescent="0.2">
      <c r="A48">
        <v>47</v>
      </c>
      <c r="B48" s="9" t="str">
        <f>VLOOKUP(F48,country_codes!$A$1:$C$251,2,FALSE)</f>
        <v>pl</v>
      </c>
      <c r="C48" s="9" t="str">
        <f>VLOOKUP(G48,country_codes!$A$1:$C$251,2,FALSE)</f>
        <v>no</v>
      </c>
      <c r="D48" s="9" t="str">
        <f>VLOOKUP(G48,country_codes!$A$1:$C$251,3, FALSE)</f>
        <v>Europe (non-EU)</v>
      </c>
      <c r="E48" s="8">
        <v>44827</v>
      </c>
      <c r="F48" s="7" t="s">
        <v>50</v>
      </c>
      <c r="G48" s="7" t="s">
        <v>115</v>
      </c>
      <c r="H48" s="7" t="s">
        <v>109</v>
      </c>
      <c r="I48" s="7" t="s">
        <v>95</v>
      </c>
      <c r="J48" s="7" t="s">
        <v>96</v>
      </c>
      <c r="K48" s="7" t="s">
        <v>123</v>
      </c>
      <c r="L48" s="7" t="s">
        <v>124</v>
      </c>
      <c r="M48" s="6" t="s">
        <v>384</v>
      </c>
      <c r="N48" s="7">
        <v>2023</v>
      </c>
      <c r="O48" s="7">
        <v>2033</v>
      </c>
      <c r="P48" s="7" t="s">
        <v>385</v>
      </c>
      <c r="Q48" s="7" t="s">
        <v>385</v>
      </c>
      <c r="R48" s="7" t="s">
        <v>127</v>
      </c>
      <c r="S48" s="6" t="s">
        <v>386</v>
      </c>
      <c r="T48" s="24" t="s">
        <v>104</v>
      </c>
      <c r="U48" s="24"/>
      <c r="V48" s="24" t="s">
        <v>102</v>
      </c>
      <c r="W48" s="6" t="s">
        <v>387</v>
      </c>
      <c r="X48" s="7" t="s">
        <v>104</v>
      </c>
      <c r="Y48" s="7"/>
      <c r="Z48" s="7" t="s">
        <v>149</v>
      </c>
      <c r="AA48" s="20" t="s">
        <v>388</v>
      </c>
      <c r="AB48" s="7"/>
      <c r="AC48" s="7"/>
    </row>
    <row r="49" spans="1:29" x14ac:dyDescent="0.2">
      <c r="A49">
        <v>48</v>
      </c>
      <c r="B49" s="9" t="str">
        <f>VLOOKUP(F49,country_codes!$A$1:$C$251,2,FALSE)</f>
        <v>pl</v>
      </c>
      <c r="C49" s="9" t="str">
        <f>VLOOKUP(G49,country_codes!$A$1:$C$251,2,FALSE)</f>
        <v>us</v>
      </c>
      <c r="D49" s="9" t="str">
        <f>VLOOKUP(G49,country_codes!$A$1:$C$251,3, FALSE)</f>
        <v>Americas</v>
      </c>
      <c r="E49" s="8">
        <v>44697</v>
      </c>
      <c r="F49" s="7" t="s">
        <v>50</v>
      </c>
      <c r="G49" s="7" t="s">
        <v>121</v>
      </c>
      <c r="H49" s="7" t="s">
        <v>109</v>
      </c>
      <c r="I49" s="7" t="s">
        <v>95</v>
      </c>
      <c r="J49" s="7" t="s">
        <v>96</v>
      </c>
      <c r="K49" s="7" t="s">
        <v>214</v>
      </c>
      <c r="L49" s="7" t="s">
        <v>124</v>
      </c>
      <c r="M49" t="s">
        <v>389</v>
      </c>
      <c r="N49" s="7">
        <v>2023</v>
      </c>
      <c r="O49" s="7">
        <v>2047</v>
      </c>
      <c r="P49" s="7"/>
      <c r="Q49" s="7">
        <v>3</v>
      </c>
      <c r="R49" s="7" t="s">
        <v>100</v>
      </c>
      <c r="S49" s="6" t="s">
        <v>390</v>
      </c>
      <c r="T49" s="24" t="s">
        <v>104</v>
      </c>
      <c r="U49" s="24"/>
      <c r="V49" s="24" t="s">
        <v>102</v>
      </c>
      <c r="W49" s="6" t="s">
        <v>391</v>
      </c>
      <c r="X49" s="7" t="s">
        <v>102</v>
      </c>
      <c r="Y49" s="6" t="s">
        <v>392</v>
      </c>
      <c r="Z49" s="7" t="s">
        <v>149</v>
      </c>
      <c r="AA49" s="7" t="s">
        <v>393</v>
      </c>
      <c r="AB49" s="7" t="s">
        <v>394</v>
      </c>
      <c r="AC49" s="7"/>
    </row>
    <row r="50" spans="1:29" x14ac:dyDescent="0.2">
      <c r="A50">
        <v>49</v>
      </c>
      <c r="B50" s="9" t="str">
        <f>VLOOKUP(F50,country_codes!$A$1:$C$251,2,FALSE)</f>
        <v>pl</v>
      </c>
      <c r="C50" s="9" t="str">
        <f>VLOOKUP(G50,country_codes!$A$1:$C$251,2,FALSE)</f>
        <v>us</v>
      </c>
      <c r="D50" s="9" t="str">
        <f>VLOOKUP(G50,country_codes!$A$1:$C$251,3, FALSE)</f>
        <v>Americas</v>
      </c>
      <c r="E50" s="8">
        <v>44868</v>
      </c>
      <c r="F50" s="7" t="s">
        <v>50</v>
      </c>
      <c r="G50" s="7" t="s">
        <v>121</v>
      </c>
      <c r="H50" s="24" t="s">
        <v>140</v>
      </c>
      <c r="I50" s="7" t="s">
        <v>95</v>
      </c>
      <c r="J50" s="7" t="s">
        <v>122</v>
      </c>
      <c r="K50" s="7" t="s">
        <v>363</v>
      </c>
      <c r="L50" s="7" t="s">
        <v>124</v>
      </c>
      <c r="M50" t="s">
        <v>395</v>
      </c>
      <c r="N50" s="7">
        <v>2022</v>
      </c>
      <c r="O50" s="7">
        <v>2033</v>
      </c>
      <c r="P50" s="7"/>
      <c r="Q50" s="7"/>
      <c r="R50" s="7"/>
      <c r="S50" s="6" t="s">
        <v>396</v>
      </c>
      <c r="T50" s="24" t="s">
        <v>102</v>
      </c>
      <c r="U50" s="24" t="s">
        <v>397</v>
      </c>
      <c r="V50" s="24" t="s">
        <v>102</v>
      </c>
      <c r="W50" s="6" t="s">
        <v>398</v>
      </c>
      <c r="X50" s="7" t="s">
        <v>104</v>
      </c>
      <c r="Y50" s="6"/>
      <c r="Z50" s="7" t="s">
        <v>113</v>
      </c>
      <c r="AA50" s="20" t="s">
        <v>399</v>
      </c>
      <c r="AC50" s="7"/>
    </row>
    <row r="51" spans="1:29" x14ac:dyDescent="0.2">
      <c r="A51">
        <v>50</v>
      </c>
      <c r="B51" s="9" t="str">
        <f>VLOOKUP(F51,country_codes!$A$1:$C$251,2,FALSE)</f>
        <v>pl</v>
      </c>
      <c r="C51" s="9" t="str">
        <f>VLOOKUP(G51,country_codes!$A$1:$C$251,2,FALSE)</f>
        <v>kr</v>
      </c>
      <c r="D51" s="9" t="str">
        <f>VLOOKUP(G51,country_codes!$A$1:$C$251,3, FALSE)</f>
        <v>Asia and Oceania</v>
      </c>
      <c r="E51" s="8">
        <v>44865</v>
      </c>
      <c r="F51" s="7" t="s">
        <v>50</v>
      </c>
      <c r="G51" s="7" t="s">
        <v>400</v>
      </c>
      <c r="H51" s="24" t="s">
        <v>140</v>
      </c>
      <c r="I51" s="7" t="s">
        <v>95</v>
      </c>
      <c r="J51" s="7" t="s">
        <v>122</v>
      </c>
      <c r="K51" s="7" t="s">
        <v>97</v>
      </c>
      <c r="L51" s="7" t="s">
        <v>124</v>
      </c>
      <c r="M51" t="s">
        <v>401</v>
      </c>
      <c r="N51" s="7">
        <v>2022</v>
      </c>
      <c r="O51" s="7"/>
      <c r="P51" s="7"/>
      <c r="Q51" s="7"/>
      <c r="R51" s="7"/>
      <c r="S51" s="6" t="s">
        <v>402</v>
      </c>
      <c r="T51" s="24" t="s">
        <v>102</v>
      </c>
      <c r="U51" s="24" t="s">
        <v>403</v>
      </c>
      <c r="V51" s="24" t="s">
        <v>102</v>
      </c>
      <c r="W51" s="6" t="s">
        <v>404</v>
      </c>
      <c r="X51" s="7" t="s">
        <v>104</v>
      </c>
      <c r="Y51" s="6"/>
      <c r="Z51" s="7" t="s">
        <v>130</v>
      </c>
      <c r="AA51" s="20" t="s">
        <v>405</v>
      </c>
      <c r="AB51" s="20" t="s">
        <v>406</v>
      </c>
      <c r="AC51" s="7"/>
    </row>
    <row r="52" spans="1:29" x14ac:dyDescent="0.2">
      <c r="A52">
        <v>51</v>
      </c>
      <c r="B52" s="9" t="str">
        <f>VLOOKUP(F52,country_codes!$A$1:$C$251,2,FALSE)</f>
        <v>ro</v>
      </c>
      <c r="C52" s="9" t="str">
        <f>VLOOKUP(G52,country_codes!$A$1:$C$251,2,FALSE)</f>
        <v>az</v>
      </c>
      <c r="D52" s="9" t="str">
        <f>VLOOKUP(G52,country_codes!$A$1:$C$251,3, FALSE)</f>
        <v>Europe (non-EU)</v>
      </c>
      <c r="E52" s="8">
        <v>44854</v>
      </c>
      <c r="F52" s="6" t="s">
        <v>54</v>
      </c>
      <c r="G52" s="6" t="s">
        <v>151</v>
      </c>
      <c r="H52" s="6" t="s">
        <v>109</v>
      </c>
      <c r="I52" s="6" t="s">
        <v>95</v>
      </c>
      <c r="J52" s="6" t="s">
        <v>96</v>
      </c>
      <c r="K52" s="6" t="s">
        <v>97</v>
      </c>
      <c r="L52" s="6" t="s">
        <v>124</v>
      </c>
      <c r="M52" t="s">
        <v>407</v>
      </c>
      <c r="N52" s="7"/>
      <c r="O52" s="7"/>
      <c r="P52" s="7"/>
      <c r="Q52" s="7"/>
      <c r="R52" s="7"/>
      <c r="S52" s="6" t="s">
        <v>408</v>
      </c>
      <c r="T52" s="23" t="s">
        <v>102</v>
      </c>
      <c r="U52" s="23" t="s">
        <v>409</v>
      </c>
      <c r="V52" s="23" t="s">
        <v>102</v>
      </c>
      <c r="W52" s="6" t="s">
        <v>410</v>
      </c>
      <c r="X52" s="6" t="s">
        <v>104</v>
      </c>
      <c r="Y52" s="10"/>
      <c r="Z52" s="6" t="s">
        <v>105</v>
      </c>
      <c r="AA52" s="13" t="s">
        <v>411</v>
      </c>
      <c r="AB52" s="6"/>
      <c r="AC52" s="6"/>
    </row>
    <row r="53" spans="1:29" x14ac:dyDescent="0.2">
      <c r="A53">
        <v>52</v>
      </c>
      <c r="B53" s="9" t="str">
        <f>VLOOKUP(F53,country_codes!$A$1:$C$251,2,FALSE)</f>
        <v>sk</v>
      </c>
      <c r="C53" s="9" t="str">
        <f>VLOOKUP(G53,country_codes!$A$1:$C$251,2,FALSE)</f>
        <v>us</v>
      </c>
      <c r="D53" s="9" t="str">
        <f>VLOOKUP(G53,country_codes!$A$1:$C$251,3, FALSE)</f>
        <v>Americas</v>
      </c>
      <c r="E53" s="8">
        <v>44617</v>
      </c>
      <c r="F53" s="7" t="s">
        <v>56</v>
      </c>
      <c r="G53" s="7" t="s">
        <v>121</v>
      </c>
      <c r="H53" s="7" t="s">
        <v>109</v>
      </c>
      <c r="I53" s="7" t="s">
        <v>95</v>
      </c>
      <c r="J53" s="7" t="s">
        <v>96</v>
      </c>
      <c r="K53" s="7" t="s">
        <v>123</v>
      </c>
      <c r="L53" s="7" t="s">
        <v>124</v>
      </c>
      <c r="M53" s="6" t="s">
        <v>412</v>
      </c>
      <c r="N53" s="7">
        <v>2022</v>
      </c>
      <c r="O53" s="7"/>
      <c r="P53" s="7" t="s">
        <v>413</v>
      </c>
      <c r="Q53" s="7" t="s">
        <v>413</v>
      </c>
      <c r="R53" s="7" t="s">
        <v>127</v>
      </c>
      <c r="S53" s="6" t="s">
        <v>414</v>
      </c>
      <c r="T53" s="24" t="s">
        <v>104</v>
      </c>
      <c r="U53" s="24"/>
      <c r="V53" s="24" t="s">
        <v>102</v>
      </c>
      <c r="W53" s="6" t="s">
        <v>415</v>
      </c>
      <c r="X53" s="7" t="s">
        <v>104</v>
      </c>
      <c r="Y53" s="7"/>
      <c r="Z53" s="6" t="s">
        <v>149</v>
      </c>
      <c r="AA53" s="21" t="s">
        <v>416</v>
      </c>
      <c r="AB53" s="6"/>
      <c r="AC53" s="6"/>
    </row>
    <row r="54" spans="1:29" x14ac:dyDescent="0.2">
      <c r="A54">
        <v>53</v>
      </c>
      <c r="B54" s="9" t="str">
        <f>VLOOKUP(F54,country_codes!$A$1:$C$251,2,FALSE)</f>
        <v>sk</v>
      </c>
      <c r="C54" s="9" t="str">
        <f>VLOOKUP(G54,country_codes!$A$1:$C$251,2,FALSE)</f>
        <v>no</v>
      </c>
      <c r="D54" s="9" t="str">
        <f>VLOOKUP(G54,country_codes!$A$1:$C$251,3, FALSE)</f>
        <v>Europe (non-EU)</v>
      </c>
      <c r="E54" s="8">
        <v>44682</v>
      </c>
      <c r="F54" s="7" t="s">
        <v>56</v>
      </c>
      <c r="G54" s="7" t="s">
        <v>115</v>
      </c>
      <c r="H54" s="7" t="s">
        <v>109</v>
      </c>
      <c r="I54" s="7" t="s">
        <v>95</v>
      </c>
      <c r="J54" s="7" t="s">
        <v>96</v>
      </c>
      <c r="K54" s="7" t="s">
        <v>123</v>
      </c>
      <c r="L54" s="7" t="s">
        <v>124</v>
      </c>
      <c r="M54" s="6" t="s">
        <v>417</v>
      </c>
      <c r="N54" s="7">
        <v>2022</v>
      </c>
      <c r="O54" s="7">
        <v>2023</v>
      </c>
      <c r="P54" s="7"/>
      <c r="Q54" s="7"/>
      <c r="R54" s="7"/>
      <c r="S54" s="6" t="s">
        <v>418</v>
      </c>
      <c r="T54" s="24" t="s">
        <v>104</v>
      </c>
      <c r="U54" s="24"/>
      <c r="V54" s="24" t="s">
        <v>104</v>
      </c>
      <c r="W54" s="7"/>
      <c r="X54" s="7" t="s">
        <v>104</v>
      </c>
      <c r="Y54" s="7"/>
      <c r="Z54" s="7" t="s">
        <v>105</v>
      </c>
      <c r="AA54" s="7" t="s">
        <v>419</v>
      </c>
      <c r="AB54" s="6"/>
      <c r="AC54" s="6"/>
    </row>
    <row r="55" spans="1:29" x14ac:dyDescent="0.2">
      <c r="A55">
        <v>54</v>
      </c>
      <c r="B55" s="9" t="str">
        <f>VLOOKUP(F55,country_codes!$A$1:$C$251,2,FALSE)</f>
        <v>sk</v>
      </c>
      <c r="C55" s="9" t="str">
        <f>VLOOKUP(G55,country_codes!$A$1:$C$251,2,FALSE)</f>
        <v>us</v>
      </c>
      <c r="D55" s="9" t="str">
        <f>VLOOKUP(G55,country_codes!$A$1:$C$251,3, FALSE)</f>
        <v>Americas</v>
      </c>
      <c r="E55" s="8">
        <v>44812</v>
      </c>
      <c r="F55" s="7" t="s">
        <v>56</v>
      </c>
      <c r="G55" s="7" t="s">
        <v>121</v>
      </c>
      <c r="H55" s="7" t="s">
        <v>109</v>
      </c>
      <c r="I55" s="7" t="s">
        <v>95</v>
      </c>
      <c r="J55" s="7" t="s">
        <v>96</v>
      </c>
      <c r="K55" s="7" t="s">
        <v>123</v>
      </c>
      <c r="L55" s="7" t="s">
        <v>124</v>
      </c>
      <c r="M55" s="6" t="s">
        <v>420</v>
      </c>
      <c r="N55" s="7">
        <v>2022</v>
      </c>
      <c r="O55" s="7"/>
      <c r="P55" s="7"/>
      <c r="Q55" s="7"/>
      <c r="R55" s="7"/>
      <c r="S55" s="6" t="s">
        <v>421</v>
      </c>
      <c r="T55" s="24" t="s">
        <v>104</v>
      </c>
      <c r="U55" s="24"/>
      <c r="V55" s="24" t="s">
        <v>102</v>
      </c>
      <c r="W55" s="6" t="s">
        <v>422</v>
      </c>
      <c r="X55" s="7" t="s">
        <v>104</v>
      </c>
      <c r="Y55" s="7"/>
      <c r="Z55" s="7" t="s">
        <v>105</v>
      </c>
      <c r="AA55" s="7" t="s">
        <v>423</v>
      </c>
      <c r="AB55" s="6"/>
      <c r="AC55" s="6"/>
    </row>
    <row r="56" spans="1:29" x14ac:dyDescent="0.2">
      <c r="A56">
        <v>55</v>
      </c>
      <c r="B56" s="9" t="str">
        <f>VLOOKUP(F56,country_codes!$A$1:$C$251,2,FALSE)</f>
        <v>si</v>
      </c>
      <c r="C56" s="9" t="str">
        <f>VLOOKUP(G56,country_codes!$A$1:$C$251,2,FALSE)</f>
        <v>dz</v>
      </c>
      <c r="D56" s="9" t="str">
        <f>VLOOKUP(G56,country_codes!$A$1:$C$251,3, FALSE)</f>
        <v>Africa</v>
      </c>
      <c r="E56" s="8">
        <v>44880</v>
      </c>
      <c r="F56" s="7" t="s">
        <v>58</v>
      </c>
      <c r="G56" s="7" t="s">
        <v>178</v>
      </c>
      <c r="H56" s="7" t="s">
        <v>109</v>
      </c>
      <c r="I56" s="7" t="s">
        <v>95</v>
      </c>
      <c r="J56" s="7" t="s">
        <v>122</v>
      </c>
      <c r="K56" s="7" t="s">
        <v>363</v>
      </c>
      <c r="L56" s="7" t="s">
        <v>124</v>
      </c>
      <c r="M56" s="6" t="s">
        <v>424</v>
      </c>
      <c r="N56" s="7">
        <v>2023</v>
      </c>
      <c r="O56" s="7"/>
      <c r="P56" s="7" t="s">
        <v>425</v>
      </c>
      <c r="Q56" s="7" t="s">
        <v>426</v>
      </c>
      <c r="R56" s="7" t="s">
        <v>127</v>
      </c>
      <c r="S56" s="6" t="s">
        <v>427</v>
      </c>
      <c r="T56" s="24" t="s">
        <v>104</v>
      </c>
      <c r="U56" s="24"/>
      <c r="V56" s="24" t="s">
        <v>104</v>
      </c>
      <c r="W56" s="7"/>
      <c r="X56" s="7" t="s">
        <v>102</v>
      </c>
      <c r="Y56" s="6" t="s">
        <v>428</v>
      </c>
      <c r="Z56" s="7" t="s">
        <v>105</v>
      </c>
      <c r="AA56" s="20" t="s">
        <v>429</v>
      </c>
      <c r="AB56" s="7" t="s">
        <v>430</v>
      </c>
      <c r="AC56" s="7" t="s">
        <v>431</v>
      </c>
    </row>
    <row r="57" spans="1:29" x14ac:dyDescent="0.2">
      <c r="A57">
        <v>56</v>
      </c>
      <c r="B57" s="9" t="str">
        <f>VLOOKUP(F57,country_codes!$A$1:$C$251,2,FALSE)</f>
        <v>es</v>
      </c>
      <c r="C57" s="9" t="str">
        <f>VLOOKUP(G57,country_codes!$A$1:$C$251,2,FALSE)</f>
        <v>dz</v>
      </c>
      <c r="D57" s="9" t="str">
        <f>VLOOKUP(G57,country_codes!$A$1:$C$251,3, FALSE)</f>
        <v>Africa</v>
      </c>
      <c r="E57" s="8">
        <v>44695</v>
      </c>
      <c r="F57" s="7" t="s">
        <v>60</v>
      </c>
      <c r="G57" s="7" t="s">
        <v>178</v>
      </c>
      <c r="H57" s="10" t="s">
        <v>109</v>
      </c>
      <c r="I57" s="10" t="s">
        <v>95</v>
      </c>
      <c r="J57" s="10" t="s">
        <v>122</v>
      </c>
      <c r="K57" s="10" t="s">
        <v>123</v>
      </c>
      <c r="L57" s="10" t="s">
        <v>133</v>
      </c>
      <c r="M57" t="s">
        <v>432</v>
      </c>
      <c r="N57" s="10">
        <v>2022</v>
      </c>
      <c r="O57" s="10">
        <v>2032</v>
      </c>
      <c r="P57" s="10"/>
      <c r="Q57" s="10" t="s">
        <v>433</v>
      </c>
      <c r="R57" s="7" t="s">
        <v>127</v>
      </c>
      <c r="S57" s="6" t="s">
        <v>434</v>
      </c>
      <c r="T57" s="26" t="s">
        <v>104</v>
      </c>
      <c r="U57" s="24"/>
      <c r="V57" s="26" t="s">
        <v>104</v>
      </c>
      <c r="W57" s="6"/>
      <c r="X57" s="10" t="s">
        <v>104</v>
      </c>
      <c r="Y57" s="10"/>
      <c r="Z57" s="10" t="s">
        <v>149</v>
      </c>
      <c r="AA57" s="11" t="s">
        <v>435</v>
      </c>
      <c r="AB57" s="11" t="s">
        <v>436</v>
      </c>
      <c r="AC57" s="10" t="s">
        <v>437</v>
      </c>
    </row>
  </sheetData>
  <autoFilter ref="A1:AC57" xr:uid="{38B3B8B3-BB90-4473-8FF7-BD700F0DF091}">
    <sortState xmlns:xlrd2="http://schemas.microsoft.com/office/spreadsheetml/2017/richdata2" ref="A2:AC57">
      <sortCondition ref="F1:F57"/>
    </sortState>
  </autoFilter>
  <dataValidations disablePrompts="1" count="2">
    <dataValidation type="date" allowBlank="1" showInputMessage="1" showErrorMessage="1" sqref="E49:E54 E33:E47" xr:uid="{07D86BF3-EDF3-4136-9BEF-18F455F25A47}">
      <formula1>44562</formula1>
      <formula2>44925</formula2>
    </dataValidation>
    <dataValidation allowBlank="1" showInputMessage="1" showErrorMessage="1" sqref="E48:E51" xr:uid="{C149FF24-7885-4FED-AEB0-401C302A1D57}"/>
  </dataValidations>
  <hyperlinks>
    <hyperlink ref="AA52" r:id="rId1" xr:uid="{50D8CD97-E928-49C1-BD77-ED34355F80C5}"/>
    <hyperlink ref="AB33" r:id="rId2" xr:uid="{9D5A7280-0F14-4C3B-97B6-B154E8A010FE}"/>
    <hyperlink ref="AB9" r:id="rId3" xr:uid="{918A7832-7D26-4250-8786-41D6DB2CB631}"/>
    <hyperlink ref="AA9" r:id="rId4" xr:uid="{F93C50A7-CC0A-43B7-B3D2-A5BCD12191E6}"/>
    <hyperlink ref="AA10" r:id="rId5" location="eu-us-liquefied-natural-gas-lng-trade" xr:uid="{446B6DED-411B-4D1E-A98B-AB3979DCC034}"/>
    <hyperlink ref="AA13" r:id="rId6" xr:uid="{AD2B95D3-6A35-4DA9-8306-A715D9F46318}"/>
    <hyperlink ref="AB13" r:id="rId7" xr:uid="{8399A90E-4A92-4828-8925-FBDA41B2E26A}"/>
    <hyperlink ref="AA11" r:id="rId8" xr:uid="{5A48289D-B38F-45BB-925A-8F95422809F0}"/>
    <hyperlink ref="AA14" r:id="rId9" xr:uid="{62D8822A-396E-4820-903A-3ED253391E56}"/>
    <hyperlink ref="AB14" r:id="rId10" xr:uid="{43A57470-90AC-40E1-ACE8-E6F7F1D2A98E}"/>
    <hyperlink ref="AA12" r:id="rId11" xr:uid="{7F9FBE22-6949-4AF2-803D-10281991D137}"/>
    <hyperlink ref="AA7" r:id="rId12" xr:uid="{3FFFC664-B8FC-400B-B2D9-1DEC117A6CA5}"/>
    <hyperlink ref="AA53" r:id="rId13" xr:uid="{03819BF7-A9F7-47FD-ACC4-7F39A12979C3}"/>
    <hyperlink ref="AA27" r:id="rId14" xr:uid="{96403E95-824F-4E8B-B828-2FD856536143}"/>
    <hyperlink ref="AA21" r:id="rId15" xr:uid="{77F6685D-91A6-488E-A962-19C9BC16832F}"/>
    <hyperlink ref="AB21" r:id="rId16" xr:uid="{0867F6A4-C606-4B09-8D33-ADD0B01CA187}"/>
    <hyperlink ref="AA23" r:id="rId17" xr:uid="{77BB4562-7264-4E20-A057-BE3C1AF1B0DF}"/>
    <hyperlink ref="AA18" r:id="rId18" xr:uid="{D0E3BEDE-9D35-4CB6-A5B0-3B0CDFD01D26}"/>
    <hyperlink ref="AA19" r:id="rId19" xr:uid="{7F390015-FA62-43F1-92EF-D2C2BBB5F2F8}"/>
    <hyperlink ref="AA25" r:id="rId20" xr:uid="{273A8585-A7A8-4310-9A9F-325851704867}"/>
    <hyperlink ref="AA28" r:id="rId21" xr:uid="{90517142-FCC3-42EC-9BF2-668BABDC831E}"/>
    <hyperlink ref="AA34" r:id="rId22" xr:uid="{5084AC0F-EADF-4285-94B5-80B84FD285E0}"/>
    <hyperlink ref="AA15" r:id="rId23" xr:uid="{42D80D55-8D97-4BDD-88C9-1E02238B7FD8}"/>
    <hyperlink ref="AA16" r:id="rId24" xr:uid="{066FEC13-2AA2-4BA7-BFF5-F62EBAC826DD}"/>
    <hyperlink ref="AB16" r:id="rId25" xr:uid="{3CFF2B2B-B1CA-4672-9AA5-3070382FD444}"/>
    <hyperlink ref="AA17" r:id="rId26" xr:uid="{7A463565-4770-40F8-B278-D4331024EE32}"/>
    <hyperlink ref="AB51" r:id="rId27" xr:uid="{A56F2EF8-D1EC-45AB-A3F8-FF696BB35CAD}"/>
    <hyperlink ref="AA46" r:id="rId28" xr:uid="{58AA3511-FA3F-47A0-AFDE-DD0D64EB034A}"/>
    <hyperlink ref="AA48" r:id="rId29" xr:uid="{62AC690E-B666-407B-90C1-0ED67EC3C108}"/>
    <hyperlink ref="AA50" r:id="rId30" xr:uid="{C18FD807-1282-4BEC-A90D-5D1AA308E3C2}"/>
    <hyperlink ref="AA51" r:id="rId31" xr:uid="{BE10519B-C108-4536-8FDE-7EA5951D4929}"/>
    <hyperlink ref="AA29" r:id="rId32" xr:uid="{1C1CA25F-7F58-4EF7-9347-724BA4F0C7EF}"/>
    <hyperlink ref="AB29" r:id="rId33" xr:uid="{7763BA90-A750-4A4B-A4C1-FC02DF8889EB}"/>
    <hyperlink ref="AA56" r:id="rId34" xr:uid="{70B81E29-003D-42D5-8A53-FCFB39CC6C73}"/>
    <hyperlink ref="AA57" r:id="rId35" xr:uid="{18DDAED7-0270-4AB5-B336-F0CD16AF2DBA}"/>
    <hyperlink ref="AB57" r:id="rId36" xr:uid="{065B2C44-4647-41A4-8B63-1FCC354CB29C}"/>
    <hyperlink ref="AA8" r:id="rId37" xr:uid="{CDD1F914-7716-4782-AA0B-8C1CD574A47F}"/>
    <hyperlink ref="AA36" r:id="rId38" xr:uid="{F850EBEE-67FE-4066-B0CA-071A5E1AC11E}"/>
    <hyperlink ref="AC37" r:id="rId39" xr:uid="{E860DFD7-C3B3-47BD-A7C0-64317B09B7BD}"/>
    <hyperlink ref="AA37" r:id="rId40" xr:uid="{276C6D70-7E24-4CFA-BF3A-06034F20AAED}"/>
    <hyperlink ref="AB37" r:id="rId41" xr:uid="{2902BE59-5084-4656-BA66-A8C91FE4DECD}"/>
  </hyperlinks>
  <pageMargins left="0.7" right="0.7" top="0.75" bottom="0.75" header="0.3" footer="0.3"/>
  <pageSetup orientation="portrait" horizontalDpi="300" verticalDpi="300" r:id="rId42"/>
  <customProperties>
    <customPr name="QAA_DRILLPATH_NODE_ID" r:id="rId43"/>
  </customProperties>
  <legacyDrawing r:id="rId4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30B4-DFCF-44D3-902E-40DF0B025C35}">
  <dimension ref="A1:AB2"/>
  <sheetViews>
    <sheetView workbookViewId="0">
      <selection activeCell="C15" sqref="C15"/>
    </sheetView>
  </sheetViews>
  <sheetFormatPr baseColWidth="10" defaultColWidth="8.83203125" defaultRowHeight="15" x14ac:dyDescent="0.2"/>
  <cols>
    <col min="1" max="1" width="12.5" customWidth="1"/>
    <col min="2" max="2" width="16.5" bestFit="1" customWidth="1"/>
    <col min="3" max="3" width="20" bestFit="1" customWidth="1"/>
    <col min="4" max="4" width="14.33203125" customWidth="1"/>
    <col min="5" max="6" width="16.5" customWidth="1"/>
    <col min="7" max="8" width="11.33203125" customWidth="1"/>
    <col min="9" max="9" width="38.33203125" customWidth="1"/>
    <col min="10" max="11" width="17.33203125" customWidth="1"/>
    <col min="12" max="12" width="17.6640625" bestFit="1" customWidth="1"/>
    <col min="13" max="14" width="12.33203125" customWidth="1"/>
    <col min="15" max="15" width="18.6640625" customWidth="1"/>
    <col min="16" max="16" width="18" customWidth="1"/>
    <col min="17" max="17" width="19.5" customWidth="1"/>
    <col min="18" max="18" width="27.5" customWidth="1"/>
    <col min="19" max="19" width="22.33203125" customWidth="1"/>
    <col min="20" max="24" width="19.1640625" customWidth="1"/>
    <col min="25" max="27" width="12.6640625" customWidth="1"/>
    <col min="28" max="28" width="19.5" customWidth="1"/>
  </cols>
  <sheetData>
    <row r="1" spans="1:28" x14ac:dyDescent="0.2">
      <c r="A1" t="s">
        <v>64</v>
      </c>
      <c r="B1" t="s">
        <v>65</v>
      </c>
      <c r="C1" t="s">
        <v>66</v>
      </c>
      <c r="D1" t="s">
        <v>438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row>
    <row r="2" spans="1:28" s="3" customFormat="1" ht="105" x14ac:dyDescent="0.2">
      <c r="A2" s="3" t="s">
        <v>439</v>
      </c>
      <c r="D2" s="3" t="s">
        <v>440</v>
      </c>
      <c r="G2" s="3" t="s">
        <v>441</v>
      </c>
      <c r="H2" s="3" t="s">
        <v>442</v>
      </c>
      <c r="I2" s="3" t="s">
        <v>443</v>
      </c>
      <c r="J2" s="3" t="s">
        <v>444</v>
      </c>
      <c r="K2" s="3" t="s">
        <v>445</v>
      </c>
      <c r="L2" s="3" t="s">
        <v>446</v>
      </c>
      <c r="M2" s="3" t="s">
        <v>447</v>
      </c>
      <c r="N2" s="3" t="s">
        <v>448</v>
      </c>
      <c r="O2" s="3" t="s">
        <v>449</v>
      </c>
      <c r="P2" s="3" t="s">
        <v>450</v>
      </c>
      <c r="R2" s="3" t="s">
        <v>451</v>
      </c>
      <c r="S2" s="3" t="s">
        <v>452</v>
      </c>
      <c r="T2" s="3" t="s">
        <v>453</v>
      </c>
      <c r="U2" s="3" t="s">
        <v>454</v>
      </c>
      <c r="V2" s="3" t="s">
        <v>455</v>
      </c>
      <c r="W2" s="3" t="s">
        <v>456</v>
      </c>
      <c r="X2" s="3" t="s">
        <v>453</v>
      </c>
      <c r="Y2" s="3" t="s">
        <v>457</v>
      </c>
      <c r="AA2" s="3" t="s">
        <v>458</v>
      </c>
      <c r="AB2" s="3" t="s">
        <v>459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91C7-1ECF-4642-BA01-09D16325CDAA}">
  <dimension ref="A1:J251"/>
  <sheetViews>
    <sheetView topLeftCell="A104" workbookViewId="0">
      <selection activeCell="G104" sqref="G104"/>
    </sheetView>
  </sheetViews>
  <sheetFormatPr baseColWidth="10" defaultColWidth="8.83203125" defaultRowHeight="15" x14ac:dyDescent="0.2"/>
  <cols>
    <col min="1" max="1" width="42.6640625" bestFit="1" customWidth="1"/>
    <col min="2" max="2" width="13.1640625" bestFit="1" customWidth="1"/>
    <col min="3" max="3" width="10.33203125" bestFit="1" customWidth="1"/>
    <col min="7" max="7" width="28.6640625" bestFit="1" customWidth="1"/>
  </cols>
  <sheetData>
    <row r="1" spans="1:10" x14ac:dyDescent="0.2">
      <c r="A1" t="s">
        <v>1</v>
      </c>
      <c r="B1" t="s">
        <v>0</v>
      </c>
      <c r="C1" t="s">
        <v>67</v>
      </c>
      <c r="G1" s="19" t="s">
        <v>460</v>
      </c>
      <c r="H1" s="19" t="s">
        <v>461</v>
      </c>
      <c r="I1" s="19" t="s">
        <v>462</v>
      </c>
      <c r="J1" s="19" t="s">
        <v>463</v>
      </c>
    </row>
    <row r="2" spans="1:10" x14ac:dyDescent="0.2">
      <c r="A2" t="s">
        <v>8</v>
      </c>
      <c r="B2" t="s">
        <v>7</v>
      </c>
      <c r="C2" t="s">
        <v>464</v>
      </c>
      <c r="G2" s="19"/>
      <c r="H2" s="19"/>
      <c r="I2" s="19"/>
      <c r="J2" s="19"/>
    </row>
    <row r="3" spans="1:10" x14ac:dyDescent="0.2">
      <c r="A3" t="s">
        <v>465</v>
      </c>
      <c r="B3" t="s">
        <v>466</v>
      </c>
      <c r="C3" t="str">
        <f>VLOOKUP(A3,$G$1:$J$219,4,FALSE)</f>
        <v>Asia and Oceania</v>
      </c>
      <c r="G3" s="19" t="s">
        <v>465</v>
      </c>
      <c r="H3" s="19">
        <v>69.176100000000005</v>
      </c>
      <c r="I3" s="19">
        <v>34.522799999999997</v>
      </c>
      <c r="J3" s="19" t="s">
        <v>467</v>
      </c>
    </row>
    <row r="4" spans="1:10" x14ac:dyDescent="0.2">
      <c r="A4" t="s">
        <v>468</v>
      </c>
      <c r="B4" t="s">
        <v>469</v>
      </c>
      <c r="C4" t="e">
        <f t="shared" ref="C4:C67" si="0">VLOOKUP(A4,$G$1:$J$219,4,FALSE)</f>
        <v>#N/A</v>
      </c>
      <c r="G4" s="19" t="s">
        <v>470</v>
      </c>
      <c r="H4" s="19">
        <v>19.8172</v>
      </c>
      <c r="I4" s="19">
        <v>41.331699999999998</v>
      </c>
      <c r="J4" s="19" t="s">
        <v>471</v>
      </c>
    </row>
    <row r="5" spans="1:10" x14ac:dyDescent="0.2">
      <c r="A5" t="s">
        <v>470</v>
      </c>
      <c r="B5" t="s">
        <v>472</v>
      </c>
      <c r="C5" t="str">
        <f t="shared" si="0"/>
        <v>Europe (non-EU)</v>
      </c>
      <c r="G5" s="19" t="s">
        <v>178</v>
      </c>
      <c r="H5" s="19">
        <v>3.05097</v>
      </c>
      <c r="I5" s="19">
        <v>36.739699999999999</v>
      </c>
      <c r="J5" s="19" t="s">
        <v>473</v>
      </c>
    </row>
    <row r="6" spans="1:10" x14ac:dyDescent="0.2">
      <c r="A6" t="s">
        <v>178</v>
      </c>
      <c r="B6" t="s">
        <v>474</v>
      </c>
      <c r="C6" t="str">
        <f t="shared" si="0"/>
        <v>Africa</v>
      </c>
      <c r="G6" s="19" t="s">
        <v>475</v>
      </c>
      <c r="H6" s="19">
        <v>-170.691</v>
      </c>
      <c r="I6" s="19">
        <v>-14.284599999999999</v>
      </c>
      <c r="J6" s="19" t="s">
        <v>467</v>
      </c>
    </row>
    <row r="7" spans="1:10" x14ac:dyDescent="0.2">
      <c r="A7" t="s">
        <v>475</v>
      </c>
      <c r="B7" t="s">
        <v>476</v>
      </c>
      <c r="C7" t="str">
        <f t="shared" si="0"/>
        <v>Asia and Oceania</v>
      </c>
      <c r="G7" s="19" t="s">
        <v>477</v>
      </c>
      <c r="H7" s="19">
        <v>1.5218</v>
      </c>
      <c r="I7" s="19">
        <v>42.5075</v>
      </c>
      <c r="J7" s="19" t="s">
        <v>471</v>
      </c>
    </row>
    <row r="8" spans="1:10" x14ac:dyDescent="0.2">
      <c r="A8" t="s">
        <v>477</v>
      </c>
      <c r="B8" t="s">
        <v>478</v>
      </c>
      <c r="C8" t="str">
        <f t="shared" si="0"/>
        <v>Europe (non-EU)</v>
      </c>
      <c r="G8" s="19" t="s">
        <v>340</v>
      </c>
      <c r="H8" s="19">
        <v>13.242000000000001</v>
      </c>
      <c r="I8" s="19">
        <v>-8.8115500000000004</v>
      </c>
      <c r="J8" s="19" t="s">
        <v>473</v>
      </c>
    </row>
    <row r="9" spans="1:10" x14ac:dyDescent="0.2">
      <c r="A9" t="s">
        <v>340</v>
      </c>
      <c r="B9" t="s">
        <v>479</v>
      </c>
      <c r="C9" t="str">
        <f t="shared" si="0"/>
        <v>Africa</v>
      </c>
      <c r="G9" s="19" t="s">
        <v>480</v>
      </c>
      <c r="H9" s="19">
        <v>-61.845599999999997</v>
      </c>
      <c r="I9" s="19">
        <v>17.1175</v>
      </c>
      <c r="J9" s="19" t="s">
        <v>481</v>
      </c>
    </row>
    <row r="10" spans="1:10" x14ac:dyDescent="0.2">
      <c r="A10" t="s">
        <v>482</v>
      </c>
      <c r="B10" t="s">
        <v>483</v>
      </c>
      <c r="C10" t="e">
        <f t="shared" si="0"/>
        <v>#N/A</v>
      </c>
      <c r="G10" s="19" t="s">
        <v>484</v>
      </c>
      <c r="H10" s="19">
        <v>-58.417299999999997</v>
      </c>
      <c r="I10" s="19">
        <v>-34.611800000000002</v>
      </c>
      <c r="J10" s="19" t="s">
        <v>481</v>
      </c>
    </row>
    <row r="11" spans="1:10" x14ac:dyDescent="0.2">
      <c r="A11" t="s">
        <v>485</v>
      </c>
      <c r="B11" t="s">
        <v>486</v>
      </c>
      <c r="C11" t="e">
        <f t="shared" si="0"/>
        <v>#N/A</v>
      </c>
      <c r="G11" s="19" t="s">
        <v>487</v>
      </c>
      <c r="H11" s="19">
        <v>44.509</v>
      </c>
      <c r="I11" s="19">
        <v>40.159599999999998</v>
      </c>
      <c r="J11" s="19" t="s">
        <v>471</v>
      </c>
    </row>
    <row r="12" spans="1:10" x14ac:dyDescent="0.2">
      <c r="A12" t="s">
        <v>480</v>
      </c>
      <c r="B12" t="s">
        <v>488</v>
      </c>
      <c r="C12" t="str">
        <f t="shared" si="0"/>
        <v>Americas</v>
      </c>
      <c r="G12" s="19" t="s">
        <v>489</v>
      </c>
      <c r="H12" s="19">
        <v>-70.0167</v>
      </c>
      <c r="I12" s="19">
        <v>12.5167</v>
      </c>
      <c r="J12" s="19" t="s">
        <v>481</v>
      </c>
    </row>
    <row r="13" spans="1:10" x14ac:dyDescent="0.2">
      <c r="A13" t="s">
        <v>484</v>
      </c>
      <c r="B13" t="s">
        <v>490</v>
      </c>
      <c r="C13" t="str">
        <f t="shared" si="0"/>
        <v>Americas</v>
      </c>
      <c r="G13" s="19" t="s">
        <v>491</v>
      </c>
      <c r="H13" s="19">
        <v>149.12899999999999</v>
      </c>
      <c r="I13" s="19">
        <v>-35.281999999999996</v>
      </c>
      <c r="J13" s="19" t="s">
        <v>467</v>
      </c>
    </row>
    <row r="14" spans="1:10" x14ac:dyDescent="0.2">
      <c r="A14" t="s">
        <v>487</v>
      </c>
      <c r="B14" t="s">
        <v>492</v>
      </c>
      <c r="C14" t="str">
        <f t="shared" si="0"/>
        <v>Europe (non-EU)</v>
      </c>
      <c r="G14" s="19" t="s">
        <v>10</v>
      </c>
      <c r="H14" s="19">
        <v>16.379799999999999</v>
      </c>
      <c r="I14" s="19">
        <v>48.220100000000002</v>
      </c>
      <c r="J14" s="19" t="s">
        <v>464</v>
      </c>
    </row>
    <row r="15" spans="1:10" x14ac:dyDescent="0.2">
      <c r="A15" t="s">
        <v>489</v>
      </c>
      <c r="B15" t="s">
        <v>493</v>
      </c>
      <c r="C15" t="str">
        <f t="shared" si="0"/>
        <v>Americas</v>
      </c>
      <c r="G15" s="19" t="s">
        <v>151</v>
      </c>
      <c r="H15" s="19">
        <v>49.8932</v>
      </c>
      <c r="I15" s="19">
        <v>40.383400000000002</v>
      </c>
      <c r="J15" s="19" t="s">
        <v>471</v>
      </c>
    </row>
    <row r="16" spans="1:10" x14ac:dyDescent="0.2">
      <c r="A16" t="s">
        <v>491</v>
      </c>
      <c r="B16" t="s">
        <v>494</v>
      </c>
      <c r="C16" t="str">
        <f t="shared" si="0"/>
        <v>Asia and Oceania</v>
      </c>
      <c r="G16" s="19" t="s">
        <v>495</v>
      </c>
      <c r="H16" s="19">
        <v>-77.338999999999999</v>
      </c>
      <c r="I16" s="19">
        <v>25.066099999999999</v>
      </c>
      <c r="J16" s="19" t="s">
        <v>481</v>
      </c>
    </row>
    <row r="17" spans="1:10" x14ac:dyDescent="0.2">
      <c r="A17" t="s">
        <v>10</v>
      </c>
      <c r="B17" t="s">
        <v>496</v>
      </c>
      <c r="C17" t="str">
        <f t="shared" si="0"/>
        <v>The European Union</v>
      </c>
      <c r="G17" s="19" t="s">
        <v>356</v>
      </c>
      <c r="H17" s="19">
        <v>50.535400000000003</v>
      </c>
      <c r="I17" s="19">
        <v>26.1921</v>
      </c>
      <c r="J17" s="19" t="s">
        <v>497</v>
      </c>
    </row>
    <row r="18" spans="1:10" x14ac:dyDescent="0.2">
      <c r="A18" t="s">
        <v>151</v>
      </c>
      <c r="B18" t="s">
        <v>498</v>
      </c>
      <c r="C18" t="str">
        <f t="shared" si="0"/>
        <v>Europe (non-EU)</v>
      </c>
      <c r="G18" s="19" t="s">
        <v>499</v>
      </c>
      <c r="H18" s="19">
        <v>90.411299999999997</v>
      </c>
      <c r="I18" s="19">
        <v>23.705500000000001</v>
      </c>
      <c r="J18" s="19" t="s">
        <v>467</v>
      </c>
    </row>
    <row r="19" spans="1:10" x14ac:dyDescent="0.2">
      <c r="A19" t="s">
        <v>356</v>
      </c>
      <c r="B19" t="s">
        <v>500</v>
      </c>
      <c r="C19" t="str">
        <f t="shared" si="0"/>
        <v>Middle East</v>
      </c>
      <c r="G19" s="19" t="s">
        <v>501</v>
      </c>
      <c r="H19" s="19">
        <v>-59.610500000000002</v>
      </c>
      <c r="I19" s="19">
        <v>13.093500000000001</v>
      </c>
      <c r="J19" s="19" t="s">
        <v>481</v>
      </c>
    </row>
    <row r="20" spans="1:10" x14ac:dyDescent="0.2">
      <c r="A20" t="s">
        <v>502</v>
      </c>
      <c r="B20" t="s">
        <v>503</v>
      </c>
      <c r="C20" t="e">
        <f t="shared" si="0"/>
        <v>#N/A</v>
      </c>
      <c r="G20" s="19" t="s">
        <v>504</v>
      </c>
      <c r="H20" s="19">
        <v>27.576599999999999</v>
      </c>
      <c r="I20" s="19">
        <v>53.967799999999997</v>
      </c>
      <c r="J20" s="19" t="s">
        <v>471</v>
      </c>
    </row>
    <row r="21" spans="1:10" x14ac:dyDescent="0.2">
      <c r="A21" t="s">
        <v>499</v>
      </c>
      <c r="B21" t="s">
        <v>505</v>
      </c>
      <c r="C21" t="str">
        <f t="shared" si="0"/>
        <v>Asia and Oceania</v>
      </c>
      <c r="G21" s="19" t="s">
        <v>12</v>
      </c>
      <c r="H21" s="19">
        <v>4.36761</v>
      </c>
      <c r="I21" s="19">
        <v>50.8371</v>
      </c>
      <c r="J21" s="19" t="s">
        <v>464</v>
      </c>
    </row>
    <row r="22" spans="1:10" x14ac:dyDescent="0.2">
      <c r="A22" t="s">
        <v>501</v>
      </c>
      <c r="B22" t="s">
        <v>506</v>
      </c>
      <c r="C22" t="str">
        <f t="shared" si="0"/>
        <v>Americas</v>
      </c>
      <c r="G22" s="19" t="s">
        <v>507</v>
      </c>
      <c r="H22" s="19">
        <v>-88.771299999999997</v>
      </c>
      <c r="I22" s="19">
        <v>17.253399999999999</v>
      </c>
      <c r="J22" s="19" t="s">
        <v>481</v>
      </c>
    </row>
    <row r="23" spans="1:10" x14ac:dyDescent="0.2">
      <c r="A23" t="s">
        <v>504</v>
      </c>
      <c r="B23" t="s">
        <v>508</v>
      </c>
      <c r="C23" t="str">
        <f t="shared" si="0"/>
        <v>Europe (non-EU)</v>
      </c>
      <c r="G23" s="19" t="s">
        <v>310</v>
      </c>
      <c r="H23" s="19">
        <v>2.6322999999999999</v>
      </c>
      <c r="I23" s="19">
        <v>6.4779</v>
      </c>
      <c r="J23" s="19" t="s">
        <v>473</v>
      </c>
    </row>
    <row r="24" spans="1:10" x14ac:dyDescent="0.2">
      <c r="A24" t="s">
        <v>12</v>
      </c>
      <c r="B24" t="s">
        <v>509</v>
      </c>
      <c r="C24" t="str">
        <f t="shared" si="0"/>
        <v>The European Union</v>
      </c>
      <c r="G24" s="19" t="s">
        <v>510</v>
      </c>
      <c r="H24" s="19">
        <v>-64.706000000000003</v>
      </c>
      <c r="I24" s="19">
        <v>32.329300000000003</v>
      </c>
      <c r="J24" s="19" t="s">
        <v>481</v>
      </c>
    </row>
    <row r="25" spans="1:10" x14ac:dyDescent="0.2">
      <c r="A25" t="s">
        <v>507</v>
      </c>
      <c r="B25" t="s">
        <v>511</v>
      </c>
      <c r="C25" t="str">
        <f t="shared" si="0"/>
        <v>Americas</v>
      </c>
      <c r="G25" s="19" t="s">
        <v>512</v>
      </c>
      <c r="H25" s="19">
        <v>89.617699999999999</v>
      </c>
      <c r="I25" s="19">
        <v>27.576799999999999</v>
      </c>
      <c r="J25" s="19" t="s">
        <v>467</v>
      </c>
    </row>
    <row r="26" spans="1:10" x14ac:dyDescent="0.2">
      <c r="A26" t="s">
        <v>310</v>
      </c>
      <c r="B26" t="s">
        <v>513</v>
      </c>
      <c r="C26" t="str">
        <f t="shared" si="0"/>
        <v>Africa</v>
      </c>
      <c r="G26" s="19" t="s">
        <v>514</v>
      </c>
      <c r="H26" s="19">
        <v>-66.193600000000004</v>
      </c>
      <c r="I26" s="19">
        <v>-13.9908</v>
      </c>
      <c r="J26" s="19" t="s">
        <v>481</v>
      </c>
    </row>
    <row r="27" spans="1:10" x14ac:dyDescent="0.2">
      <c r="A27" t="s">
        <v>510</v>
      </c>
      <c r="B27" t="s">
        <v>515</v>
      </c>
      <c r="C27" t="str">
        <f t="shared" si="0"/>
        <v>Americas</v>
      </c>
      <c r="G27" s="19" t="s">
        <v>516</v>
      </c>
      <c r="H27" s="19">
        <v>18.421399999999998</v>
      </c>
      <c r="I27" s="19">
        <v>43.860700000000001</v>
      </c>
      <c r="J27" s="19" t="s">
        <v>471</v>
      </c>
    </row>
    <row r="28" spans="1:10" x14ac:dyDescent="0.2">
      <c r="A28" t="s">
        <v>512</v>
      </c>
      <c r="B28" t="s">
        <v>517</v>
      </c>
      <c r="C28" t="str">
        <f t="shared" si="0"/>
        <v>Asia and Oceania</v>
      </c>
      <c r="G28" s="19" t="s">
        <v>518</v>
      </c>
      <c r="H28" s="19">
        <v>25.920100000000001</v>
      </c>
      <c r="I28" s="19">
        <v>-24.654399999999999</v>
      </c>
      <c r="J28" s="19" t="s">
        <v>473</v>
      </c>
    </row>
    <row r="29" spans="1:10" x14ac:dyDescent="0.2">
      <c r="A29" t="s">
        <v>514</v>
      </c>
      <c r="B29" t="s">
        <v>519</v>
      </c>
      <c r="C29" t="str">
        <f t="shared" si="0"/>
        <v>Americas</v>
      </c>
      <c r="G29" s="19" t="s">
        <v>520</v>
      </c>
      <c r="H29" s="19">
        <v>-47.929200000000002</v>
      </c>
      <c r="I29" s="19">
        <v>-15.780099999999999</v>
      </c>
      <c r="J29" s="19" t="s">
        <v>481</v>
      </c>
    </row>
    <row r="30" spans="1:10" x14ac:dyDescent="0.2">
      <c r="A30" t="s">
        <v>521</v>
      </c>
      <c r="B30" t="s">
        <v>522</v>
      </c>
      <c r="C30" t="e">
        <f t="shared" si="0"/>
        <v>#N/A</v>
      </c>
      <c r="G30" s="19" t="s">
        <v>523</v>
      </c>
      <c r="H30" s="19">
        <v>-64.623056000000005</v>
      </c>
      <c r="I30" s="19">
        <v>18.431388999999999</v>
      </c>
      <c r="J30" s="19" t="s">
        <v>481</v>
      </c>
    </row>
    <row r="31" spans="1:10" x14ac:dyDescent="0.2">
      <c r="A31" t="s">
        <v>516</v>
      </c>
      <c r="B31" t="s">
        <v>524</v>
      </c>
      <c r="C31" t="str">
        <f t="shared" si="0"/>
        <v>Europe (non-EU)</v>
      </c>
      <c r="G31" s="19" t="s">
        <v>525</v>
      </c>
      <c r="H31" s="19">
        <v>114.946</v>
      </c>
      <c r="I31" s="19">
        <v>4.9419899999999997</v>
      </c>
      <c r="J31" s="19" t="s">
        <v>467</v>
      </c>
    </row>
    <row r="32" spans="1:10" x14ac:dyDescent="0.2">
      <c r="A32" t="s">
        <v>518</v>
      </c>
      <c r="B32" t="s">
        <v>526</v>
      </c>
      <c r="C32" t="str">
        <f t="shared" si="0"/>
        <v>Africa</v>
      </c>
      <c r="G32" s="19" t="s">
        <v>14</v>
      </c>
      <c r="H32" s="19">
        <v>23.323799999999999</v>
      </c>
      <c r="I32" s="19">
        <v>42.710500000000003</v>
      </c>
      <c r="J32" s="19" t="s">
        <v>464</v>
      </c>
    </row>
    <row r="33" spans="1:10" x14ac:dyDescent="0.2">
      <c r="A33" t="s">
        <v>527</v>
      </c>
      <c r="B33" t="s">
        <v>528</v>
      </c>
      <c r="C33" t="e">
        <f t="shared" si="0"/>
        <v>#N/A</v>
      </c>
      <c r="G33" s="19" t="s">
        <v>529</v>
      </c>
      <c r="H33" s="19">
        <v>-1.5339499999999999</v>
      </c>
      <c r="I33" s="19">
        <v>12.3605</v>
      </c>
      <c r="J33" s="19" t="s">
        <v>473</v>
      </c>
    </row>
    <row r="34" spans="1:10" x14ac:dyDescent="0.2">
      <c r="A34" t="s">
        <v>520</v>
      </c>
      <c r="B34" t="s">
        <v>530</v>
      </c>
      <c r="C34" t="str">
        <f t="shared" si="0"/>
        <v>Americas</v>
      </c>
      <c r="G34" s="19" t="s">
        <v>531</v>
      </c>
      <c r="H34" s="19">
        <v>29.363900000000001</v>
      </c>
      <c r="I34" s="19">
        <v>-3.3784000000000001</v>
      </c>
      <c r="J34" s="19" t="s">
        <v>473</v>
      </c>
    </row>
    <row r="35" spans="1:10" x14ac:dyDescent="0.2">
      <c r="A35" t="s">
        <v>532</v>
      </c>
      <c r="B35" t="s">
        <v>533</v>
      </c>
      <c r="C35" t="e">
        <f t="shared" si="0"/>
        <v>#N/A</v>
      </c>
      <c r="G35" s="19" t="s">
        <v>534</v>
      </c>
      <c r="H35" s="19">
        <v>-23.508700000000001</v>
      </c>
      <c r="I35" s="19">
        <v>14.921799999999999</v>
      </c>
      <c r="J35" s="19" t="s">
        <v>473</v>
      </c>
    </row>
    <row r="36" spans="1:10" x14ac:dyDescent="0.2">
      <c r="A36" t="s">
        <v>525</v>
      </c>
      <c r="B36" t="s">
        <v>535</v>
      </c>
      <c r="C36" t="str">
        <f t="shared" si="0"/>
        <v>Asia and Oceania</v>
      </c>
      <c r="G36" s="19" t="s">
        <v>536</v>
      </c>
      <c r="H36" s="19">
        <v>104.874</v>
      </c>
      <c r="I36" s="19">
        <v>11.5556</v>
      </c>
      <c r="J36" s="19" t="s">
        <v>467</v>
      </c>
    </row>
    <row r="37" spans="1:10" x14ac:dyDescent="0.2">
      <c r="A37" t="s">
        <v>14</v>
      </c>
      <c r="B37" t="s">
        <v>537</v>
      </c>
      <c r="C37" t="str">
        <f t="shared" si="0"/>
        <v>The European Union</v>
      </c>
      <c r="G37" s="19" t="s">
        <v>538</v>
      </c>
      <c r="H37" s="19">
        <v>11.5174</v>
      </c>
      <c r="I37" s="19">
        <v>3.8721000000000001</v>
      </c>
      <c r="J37" s="19" t="s">
        <v>473</v>
      </c>
    </row>
    <row r="38" spans="1:10" x14ac:dyDescent="0.2">
      <c r="A38" t="s">
        <v>529</v>
      </c>
      <c r="B38" t="s">
        <v>539</v>
      </c>
      <c r="C38" t="str">
        <f t="shared" si="0"/>
        <v>Africa</v>
      </c>
      <c r="G38" s="19" t="s">
        <v>219</v>
      </c>
      <c r="H38" s="19">
        <v>-75.691900000000004</v>
      </c>
      <c r="I38" s="19">
        <v>45.421500000000002</v>
      </c>
      <c r="J38" s="19" t="s">
        <v>481</v>
      </c>
    </row>
    <row r="39" spans="1:10" x14ac:dyDescent="0.2">
      <c r="A39" t="s">
        <v>531</v>
      </c>
      <c r="B39" t="s">
        <v>540</v>
      </c>
      <c r="C39" t="str">
        <f t="shared" si="0"/>
        <v>Africa</v>
      </c>
      <c r="G39" s="19" t="s">
        <v>541</v>
      </c>
      <c r="H39" s="19">
        <v>-81.3857</v>
      </c>
      <c r="I39" s="19">
        <v>19.302199999999999</v>
      </c>
      <c r="J39" s="19" t="s">
        <v>481</v>
      </c>
    </row>
    <row r="40" spans="1:10" x14ac:dyDescent="0.2">
      <c r="A40" t="s">
        <v>536</v>
      </c>
      <c r="B40" t="s">
        <v>542</v>
      </c>
      <c r="C40" t="str">
        <f t="shared" si="0"/>
        <v>Asia and Oceania</v>
      </c>
      <c r="G40" s="19" t="s">
        <v>543</v>
      </c>
      <c r="H40" s="19">
        <v>21.640699999999999</v>
      </c>
      <c r="I40" s="19">
        <v>5.63056</v>
      </c>
      <c r="J40" s="19" t="s">
        <v>473</v>
      </c>
    </row>
    <row r="41" spans="1:10" x14ac:dyDescent="0.2">
      <c r="A41" t="s">
        <v>538</v>
      </c>
      <c r="B41" t="s">
        <v>544</v>
      </c>
      <c r="C41" t="str">
        <f t="shared" si="0"/>
        <v>Africa</v>
      </c>
      <c r="G41" s="19" t="s">
        <v>545</v>
      </c>
      <c r="H41" s="19">
        <v>15.044499999999999</v>
      </c>
      <c r="I41" s="19">
        <v>12.104799999999999</v>
      </c>
      <c r="J41" s="19" t="s">
        <v>473</v>
      </c>
    </row>
    <row r="42" spans="1:10" x14ac:dyDescent="0.2">
      <c r="A42" t="s">
        <v>219</v>
      </c>
      <c r="B42" t="s">
        <v>546</v>
      </c>
      <c r="C42" t="str">
        <f t="shared" si="0"/>
        <v>Americas</v>
      </c>
      <c r="G42" s="19" t="s">
        <v>547</v>
      </c>
      <c r="H42" s="19">
        <v>-70.647499999999994</v>
      </c>
      <c r="I42" s="19">
        <v>-33.475000000000001</v>
      </c>
      <c r="J42" s="19" t="s">
        <v>481</v>
      </c>
    </row>
    <row r="43" spans="1:10" x14ac:dyDescent="0.2">
      <c r="A43" t="s">
        <v>534</v>
      </c>
      <c r="B43" t="s">
        <v>548</v>
      </c>
      <c r="C43" t="str">
        <f t="shared" si="0"/>
        <v>Africa</v>
      </c>
      <c r="G43" s="19" t="s">
        <v>549</v>
      </c>
      <c r="H43" s="19">
        <v>116.286</v>
      </c>
      <c r="I43" s="19">
        <v>40.049500000000002</v>
      </c>
      <c r="J43" s="19" t="s">
        <v>467</v>
      </c>
    </row>
    <row r="44" spans="1:10" x14ac:dyDescent="0.2">
      <c r="A44" t="s">
        <v>541</v>
      </c>
      <c r="B44" t="s">
        <v>550</v>
      </c>
      <c r="C44" t="str">
        <f t="shared" si="0"/>
        <v>Americas</v>
      </c>
      <c r="G44" s="19" t="s">
        <v>551</v>
      </c>
      <c r="H44" s="19">
        <v>-74.081999999999994</v>
      </c>
      <c r="I44" s="19">
        <v>4.6098699999999999</v>
      </c>
      <c r="J44" s="19" t="s">
        <v>481</v>
      </c>
    </row>
    <row r="45" spans="1:10" x14ac:dyDescent="0.2">
      <c r="A45" t="s">
        <v>543</v>
      </c>
      <c r="B45" t="s">
        <v>552</v>
      </c>
      <c r="C45" t="str">
        <f t="shared" si="0"/>
        <v>Africa</v>
      </c>
      <c r="G45" s="19" t="s">
        <v>553</v>
      </c>
      <c r="H45" s="19">
        <v>43.241799999999998</v>
      </c>
      <c r="I45" s="19">
        <v>-11.698600000000001</v>
      </c>
      <c r="J45" s="19" t="s">
        <v>473</v>
      </c>
    </row>
    <row r="46" spans="1:10" x14ac:dyDescent="0.2">
      <c r="A46" t="s">
        <v>545</v>
      </c>
      <c r="B46" t="s">
        <v>554</v>
      </c>
      <c r="C46" t="str">
        <f t="shared" si="0"/>
        <v>Africa</v>
      </c>
      <c r="G46" s="10" t="s">
        <v>346</v>
      </c>
      <c r="H46" s="19">
        <v>15.3222</v>
      </c>
      <c r="I46" s="19">
        <v>-4.3250000000000002</v>
      </c>
      <c r="J46" s="19" t="s">
        <v>473</v>
      </c>
    </row>
    <row r="47" spans="1:10" x14ac:dyDescent="0.2">
      <c r="A47" t="s">
        <v>547</v>
      </c>
      <c r="B47" t="s">
        <v>555</v>
      </c>
      <c r="C47" t="str">
        <f t="shared" si="0"/>
        <v>Americas</v>
      </c>
      <c r="G47" t="s">
        <v>556</v>
      </c>
      <c r="H47" s="19">
        <v>15.2662</v>
      </c>
      <c r="I47" s="19">
        <v>-4.2766999999999999</v>
      </c>
      <c r="J47" s="19" t="s">
        <v>473</v>
      </c>
    </row>
    <row r="48" spans="1:10" x14ac:dyDescent="0.2">
      <c r="A48" t="s">
        <v>549</v>
      </c>
      <c r="B48" t="s">
        <v>557</v>
      </c>
      <c r="C48" t="str">
        <f t="shared" si="0"/>
        <v>Asia and Oceania</v>
      </c>
      <c r="G48" s="19" t="s">
        <v>558</v>
      </c>
      <c r="H48" s="19">
        <v>-84.008899999999997</v>
      </c>
      <c r="I48" s="19">
        <v>9.6370100000000001</v>
      </c>
      <c r="J48" s="19" t="s">
        <v>481</v>
      </c>
    </row>
    <row r="49" spans="1:10" x14ac:dyDescent="0.2">
      <c r="A49" t="s">
        <v>559</v>
      </c>
      <c r="B49" t="s">
        <v>560</v>
      </c>
      <c r="C49" t="e">
        <f t="shared" si="0"/>
        <v>#N/A</v>
      </c>
      <c r="G49" t="s">
        <v>561</v>
      </c>
      <c r="H49" s="19">
        <v>-4.0305</v>
      </c>
      <c r="I49" s="19">
        <v>5.3319999999999999</v>
      </c>
      <c r="J49" s="19" t="s">
        <v>473</v>
      </c>
    </row>
    <row r="50" spans="1:10" x14ac:dyDescent="0.2">
      <c r="A50" t="s">
        <v>562</v>
      </c>
      <c r="B50" t="s">
        <v>563</v>
      </c>
      <c r="C50" t="e">
        <f t="shared" si="0"/>
        <v>#N/A</v>
      </c>
      <c r="G50" s="19" t="s">
        <v>16</v>
      </c>
      <c r="H50" s="19">
        <v>15.961399999999999</v>
      </c>
      <c r="I50" s="19">
        <v>45.806899999999999</v>
      </c>
      <c r="J50" s="19" t="s">
        <v>464</v>
      </c>
    </row>
    <row r="51" spans="1:10" x14ac:dyDescent="0.2">
      <c r="A51" t="s">
        <v>551</v>
      </c>
      <c r="B51" t="s">
        <v>564</v>
      </c>
      <c r="C51" t="str">
        <f t="shared" si="0"/>
        <v>Americas</v>
      </c>
      <c r="G51" s="19" t="s">
        <v>565</v>
      </c>
      <c r="H51" s="19">
        <v>-82.366699999999994</v>
      </c>
      <c r="I51" s="19">
        <v>23.133299999999998</v>
      </c>
      <c r="J51" s="19" t="s">
        <v>481</v>
      </c>
    </row>
    <row r="52" spans="1:10" x14ac:dyDescent="0.2">
      <c r="A52" t="s">
        <v>553</v>
      </c>
      <c r="B52" t="s">
        <v>566</v>
      </c>
      <c r="C52" t="str">
        <f t="shared" si="0"/>
        <v>Africa</v>
      </c>
      <c r="G52" s="19" t="s">
        <v>18</v>
      </c>
      <c r="H52" s="19">
        <v>33.373600000000003</v>
      </c>
      <c r="I52" s="19">
        <v>35.1676</v>
      </c>
      <c r="J52" s="19" t="s">
        <v>464</v>
      </c>
    </row>
    <row r="53" spans="1:10" x14ac:dyDescent="0.2">
      <c r="A53" t="s">
        <v>556</v>
      </c>
      <c r="B53" t="s">
        <v>567</v>
      </c>
      <c r="C53" t="str">
        <f t="shared" si="0"/>
        <v>Africa</v>
      </c>
      <c r="G53" s="19" t="s">
        <v>20</v>
      </c>
      <c r="H53" s="19">
        <v>14.420500000000001</v>
      </c>
      <c r="I53" s="19">
        <v>50.087800000000001</v>
      </c>
      <c r="J53" s="19" t="s">
        <v>464</v>
      </c>
    </row>
    <row r="54" spans="1:10" x14ac:dyDescent="0.2">
      <c r="A54" s="10" t="s">
        <v>346</v>
      </c>
      <c r="B54" t="s">
        <v>568</v>
      </c>
      <c r="C54" t="str">
        <f t="shared" si="0"/>
        <v>Africa</v>
      </c>
      <c r="G54" s="19" t="s">
        <v>22</v>
      </c>
      <c r="H54" s="19">
        <v>12.568099999999999</v>
      </c>
      <c r="I54" s="19">
        <v>55.676299999999998</v>
      </c>
      <c r="J54" s="19" t="s">
        <v>464</v>
      </c>
    </row>
    <row r="55" spans="1:10" x14ac:dyDescent="0.2">
      <c r="A55" t="s">
        <v>569</v>
      </c>
      <c r="B55" t="s">
        <v>570</v>
      </c>
      <c r="C55" t="e">
        <f t="shared" si="0"/>
        <v>#N/A</v>
      </c>
      <c r="G55" s="19" t="s">
        <v>571</v>
      </c>
      <c r="H55" s="19">
        <v>43.142499999999998</v>
      </c>
      <c r="I55" s="19">
        <v>11.5806</v>
      </c>
      <c r="J55" s="19" t="s">
        <v>473</v>
      </c>
    </row>
    <row r="56" spans="1:10" x14ac:dyDescent="0.2">
      <c r="A56" t="s">
        <v>558</v>
      </c>
      <c r="B56" t="s">
        <v>572</v>
      </c>
      <c r="C56" t="str">
        <f t="shared" si="0"/>
        <v>Americas</v>
      </c>
      <c r="G56" s="19" t="s">
        <v>573</v>
      </c>
      <c r="H56" s="19">
        <v>-61.39</v>
      </c>
      <c r="I56" s="19">
        <v>15.297599999999999</v>
      </c>
      <c r="J56" s="19" t="s">
        <v>481</v>
      </c>
    </row>
    <row r="57" spans="1:10" x14ac:dyDescent="0.2">
      <c r="A57" t="s">
        <v>561</v>
      </c>
      <c r="B57" t="s">
        <v>574</v>
      </c>
      <c r="C57" t="str">
        <f t="shared" si="0"/>
        <v>Africa</v>
      </c>
      <c r="G57" s="19" t="s">
        <v>575</v>
      </c>
      <c r="H57" s="19">
        <v>-69.890799999999999</v>
      </c>
      <c r="I57" s="19">
        <v>18.478999999999999</v>
      </c>
      <c r="J57" s="19" t="s">
        <v>481</v>
      </c>
    </row>
    <row r="58" spans="1:10" x14ac:dyDescent="0.2">
      <c r="A58" t="s">
        <v>16</v>
      </c>
      <c r="B58" t="s">
        <v>576</v>
      </c>
      <c r="C58" t="str">
        <f t="shared" si="0"/>
        <v>The European Union</v>
      </c>
      <c r="G58" s="19" t="s">
        <v>577</v>
      </c>
      <c r="H58" s="19">
        <v>-78.524299999999997</v>
      </c>
      <c r="I58" s="19">
        <v>-0.22949800000000001</v>
      </c>
      <c r="J58" s="19" t="s">
        <v>481</v>
      </c>
    </row>
    <row r="59" spans="1:10" x14ac:dyDescent="0.2">
      <c r="A59" t="s">
        <v>565</v>
      </c>
      <c r="B59" t="s">
        <v>578</v>
      </c>
      <c r="C59" t="str">
        <f t="shared" si="0"/>
        <v>Americas</v>
      </c>
      <c r="G59" t="s">
        <v>168</v>
      </c>
      <c r="H59" s="19">
        <v>31.246099999999998</v>
      </c>
      <c r="I59" s="19">
        <v>30.098199999999999</v>
      </c>
      <c r="J59" s="19" t="s">
        <v>473</v>
      </c>
    </row>
    <row r="60" spans="1:10" x14ac:dyDescent="0.2">
      <c r="A60" t="s">
        <v>579</v>
      </c>
      <c r="B60" t="s">
        <v>580</v>
      </c>
      <c r="C60" t="e">
        <f t="shared" si="0"/>
        <v>#N/A</v>
      </c>
      <c r="G60" s="19" t="s">
        <v>581</v>
      </c>
      <c r="H60" s="19">
        <v>-89.207300000000004</v>
      </c>
      <c r="I60" s="19">
        <v>13.7034</v>
      </c>
      <c r="J60" s="19" t="s">
        <v>481</v>
      </c>
    </row>
    <row r="61" spans="1:10" x14ac:dyDescent="0.2">
      <c r="A61" t="s">
        <v>18</v>
      </c>
      <c r="B61" t="s">
        <v>582</v>
      </c>
      <c r="C61" t="str">
        <f t="shared" si="0"/>
        <v>The European Union</v>
      </c>
      <c r="G61" s="19" t="s">
        <v>583</v>
      </c>
      <c r="H61" s="19">
        <v>8.7741000000000007</v>
      </c>
      <c r="I61" s="19">
        <v>3.7523</v>
      </c>
      <c r="J61" s="19" t="s">
        <v>473</v>
      </c>
    </row>
    <row r="62" spans="1:10" x14ac:dyDescent="0.2">
      <c r="A62" t="s">
        <v>20</v>
      </c>
      <c r="B62" t="s">
        <v>584</v>
      </c>
      <c r="C62" t="str">
        <f t="shared" si="0"/>
        <v>The European Union</v>
      </c>
      <c r="G62" s="19" t="s">
        <v>585</v>
      </c>
      <c r="H62" s="19">
        <v>38.918300000000002</v>
      </c>
      <c r="I62" s="19">
        <v>15.3315</v>
      </c>
      <c r="J62" s="19" t="s">
        <v>473</v>
      </c>
    </row>
    <row r="63" spans="1:10" x14ac:dyDescent="0.2">
      <c r="A63" t="s">
        <v>22</v>
      </c>
      <c r="B63" t="s">
        <v>586</v>
      </c>
      <c r="C63" t="str">
        <f t="shared" si="0"/>
        <v>The European Union</v>
      </c>
      <c r="G63" s="19" t="s">
        <v>24</v>
      </c>
      <c r="H63" s="19">
        <v>24.758600000000001</v>
      </c>
      <c r="I63" s="19">
        <v>59.4392</v>
      </c>
      <c r="J63" s="19" t="s">
        <v>464</v>
      </c>
    </row>
    <row r="64" spans="1:10" x14ac:dyDescent="0.2">
      <c r="A64" t="s">
        <v>571</v>
      </c>
      <c r="B64" t="s">
        <v>587</v>
      </c>
      <c r="C64" t="str">
        <f t="shared" si="0"/>
        <v>Africa</v>
      </c>
      <c r="G64" s="19" t="s">
        <v>588</v>
      </c>
      <c r="H64" s="19">
        <v>31.465900000000001</v>
      </c>
      <c r="I64" s="19">
        <v>-26.522500000000001</v>
      </c>
      <c r="J64" s="19" t="s">
        <v>473</v>
      </c>
    </row>
    <row r="65" spans="1:10" x14ac:dyDescent="0.2">
      <c r="A65" t="s">
        <v>573</v>
      </c>
      <c r="B65" t="s">
        <v>589</v>
      </c>
      <c r="C65" t="str">
        <f t="shared" si="0"/>
        <v>Americas</v>
      </c>
      <c r="G65" s="19" t="s">
        <v>590</v>
      </c>
      <c r="H65" s="19">
        <v>38.7468</v>
      </c>
      <c r="I65" s="19">
        <v>9.0227400000000006</v>
      </c>
      <c r="J65" s="19" t="s">
        <v>473</v>
      </c>
    </row>
    <row r="66" spans="1:10" x14ac:dyDescent="0.2">
      <c r="A66" t="s">
        <v>575</v>
      </c>
      <c r="B66" t="s">
        <v>591</v>
      </c>
      <c r="C66" t="str">
        <f t="shared" si="0"/>
        <v>Americas</v>
      </c>
      <c r="G66" s="19" t="s">
        <v>592</v>
      </c>
      <c r="H66" s="19">
        <v>-6.91181</v>
      </c>
      <c r="I66" s="19">
        <v>61.892600000000002</v>
      </c>
      <c r="J66" s="19" t="s">
        <v>467</v>
      </c>
    </row>
    <row r="67" spans="1:10" x14ac:dyDescent="0.2">
      <c r="A67" t="s">
        <v>577</v>
      </c>
      <c r="B67" t="s">
        <v>593</v>
      </c>
      <c r="C67" t="str">
        <f t="shared" si="0"/>
        <v>Americas</v>
      </c>
      <c r="G67" s="19" t="s">
        <v>594</v>
      </c>
      <c r="H67" s="19">
        <v>178.399</v>
      </c>
      <c r="I67" s="19">
        <v>-18.114899999999999</v>
      </c>
      <c r="J67" s="19" t="s">
        <v>467</v>
      </c>
    </row>
    <row r="68" spans="1:10" x14ac:dyDescent="0.2">
      <c r="A68" t="s">
        <v>168</v>
      </c>
      <c r="B68" t="s">
        <v>595</v>
      </c>
      <c r="C68" t="str">
        <f t="shared" ref="C68:C131" si="1">VLOOKUP(A68,$G$1:$J$219,4,FALSE)</f>
        <v>Africa</v>
      </c>
      <c r="G68" s="19" t="s">
        <v>26</v>
      </c>
      <c r="H68" s="19">
        <v>24.952500000000001</v>
      </c>
      <c r="I68" s="19">
        <v>60.160800000000002</v>
      </c>
      <c r="J68" s="19" t="s">
        <v>464</v>
      </c>
    </row>
    <row r="69" spans="1:10" x14ac:dyDescent="0.2">
      <c r="A69" t="s">
        <v>581</v>
      </c>
      <c r="B69" t="s">
        <v>596</v>
      </c>
      <c r="C69" t="str">
        <f t="shared" si="1"/>
        <v>Americas</v>
      </c>
      <c r="G69" s="19" t="s">
        <v>28</v>
      </c>
      <c r="H69" s="19">
        <v>2.3509699999999998</v>
      </c>
      <c r="I69" s="19">
        <v>48.8566</v>
      </c>
      <c r="J69" s="19" t="s">
        <v>464</v>
      </c>
    </row>
    <row r="70" spans="1:10" x14ac:dyDescent="0.2">
      <c r="A70" t="s">
        <v>583</v>
      </c>
      <c r="B70" t="s">
        <v>597</v>
      </c>
      <c r="C70" t="str">
        <f t="shared" si="1"/>
        <v>Africa</v>
      </c>
      <c r="G70" s="19" t="s">
        <v>598</v>
      </c>
      <c r="H70" s="19">
        <v>-149.57</v>
      </c>
      <c r="I70" s="19">
        <v>-17.535</v>
      </c>
      <c r="J70" s="19" t="s">
        <v>467</v>
      </c>
    </row>
    <row r="71" spans="1:10" x14ac:dyDescent="0.2">
      <c r="A71" t="s">
        <v>585</v>
      </c>
      <c r="B71" t="s">
        <v>599</v>
      </c>
      <c r="C71" t="str">
        <f t="shared" si="1"/>
        <v>Africa</v>
      </c>
      <c r="G71" s="19" t="s">
        <v>600</v>
      </c>
      <c r="H71" s="19">
        <v>9.4516200000000001</v>
      </c>
      <c r="I71" s="19">
        <v>0.38832</v>
      </c>
      <c r="J71" s="19" t="s">
        <v>473</v>
      </c>
    </row>
    <row r="72" spans="1:10" x14ac:dyDescent="0.2">
      <c r="A72" t="s">
        <v>24</v>
      </c>
      <c r="B72" t="s">
        <v>601</v>
      </c>
      <c r="C72" t="str">
        <f t="shared" si="1"/>
        <v>The European Union</v>
      </c>
      <c r="G72" s="19" t="s">
        <v>602</v>
      </c>
      <c r="H72" s="19">
        <v>-16.5885</v>
      </c>
      <c r="I72" s="19">
        <v>13.4495</v>
      </c>
      <c r="J72" s="19" t="s">
        <v>473</v>
      </c>
    </row>
    <row r="73" spans="1:10" x14ac:dyDescent="0.2">
      <c r="A73" t="s">
        <v>590</v>
      </c>
      <c r="B73" t="s">
        <v>603</v>
      </c>
      <c r="C73" t="str">
        <f t="shared" si="1"/>
        <v>Africa</v>
      </c>
      <c r="G73" s="19" t="s">
        <v>604</v>
      </c>
      <c r="H73" s="19">
        <v>44.792999999999999</v>
      </c>
      <c r="I73" s="19">
        <v>41.71</v>
      </c>
      <c r="J73" s="19" t="s">
        <v>471</v>
      </c>
    </row>
    <row r="74" spans="1:10" x14ac:dyDescent="0.2">
      <c r="A74" t="s">
        <v>605</v>
      </c>
      <c r="B74" t="s">
        <v>606</v>
      </c>
      <c r="C74" t="e">
        <f t="shared" si="1"/>
        <v>#N/A</v>
      </c>
      <c r="G74" s="19" t="s">
        <v>30</v>
      </c>
      <c r="H74" s="19">
        <v>13.4115</v>
      </c>
      <c r="I74" s="19">
        <v>52.523499999999999</v>
      </c>
      <c r="J74" s="19" t="s">
        <v>464</v>
      </c>
    </row>
    <row r="75" spans="1:10" x14ac:dyDescent="0.2">
      <c r="A75" t="s">
        <v>592</v>
      </c>
      <c r="B75" t="s">
        <v>607</v>
      </c>
      <c r="C75" t="str">
        <f t="shared" si="1"/>
        <v>Asia and Oceania</v>
      </c>
      <c r="G75" s="19" t="s">
        <v>608</v>
      </c>
      <c r="H75" s="19">
        <v>-0.20795</v>
      </c>
      <c r="I75" s="19">
        <v>5.5704500000000001</v>
      </c>
      <c r="J75" s="19" t="s">
        <v>473</v>
      </c>
    </row>
    <row r="76" spans="1:10" x14ac:dyDescent="0.2">
      <c r="A76" t="s">
        <v>594</v>
      </c>
      <c r="B76" t="s">
        <v>609</v>
      </c>
      <c r="C76" t="str">
        <f t="shared" si="1"/>
        <v>Asia and Oceania</v>
      </c>
      <c r="G76" s="19" t="s">
        <v>32</v>
      </c>
      <c r="H76" s="19">
        <v>23.7166</v>
      </c>
      <c r="I76" s="19">
        <v>37.979199999999999</v>
      </c>
      <c r="J76" s="19" t="s">
        <v>464</v>
      </c>
    </row>
    <row r="77" spans="1:10" x14ac:dyDescent="0.2">
      <c r="A77" t="s">
        <v>26</v>
      </c>
      <c r="B77" t="s">
        <v>610</v>
      </c>
      <c r="C77" t="str">
        <f t="shared" si="1"/>
        <v>The European Union</v>
      </c>
      <c r="G77" s="19" t="s">
        <v>611</v>
      </c>
      <c r="H77" s="19">
        <v>-51.721400000000003</v>
      </c>
      <c r="I77" s="19">
        <v>64.183599999999998</v>
      </c>
      <c r="J77" s="19" t="s">
        <v>481</v>
      </c>
    </row>
    <row r="78" spans="1:10" x14ac:dyDescent="0.2">
      <c r="A78" t="s">
        <v>28</v>
      </c>
      <c r="B78" t="s">
        <v>612</v>
      </c>
      <c r="C78" t="str">
        <f t="shared" si="1"/>
        <v>The European Union</v>
      </c>
      <c r="G78" s="19" t="s">
        <v>613</v>
      </c>
      <c r="H78" s="19">
        <v>-61.744900000000001</v>
      </c>
      <c r="I78" s="19">
        <v>12.065300000000001</v>
      </c>
      <c r="J78" s="19" t="s">
        <v>481</v>
      </c>
    </row>
    <row r="79" spans="1:10" x14ac:dyDescent="0.2">
      <c r="A79" t="s">
        <v>614</v>
      </c>
      <c r="B79" t="s">
        <v>615</v>
      </c>
      <c r="C79" t="e">
        <f t="shared" si="1"/>
        <v>#N/A</v>
      </c>
      <c r="G79" s="19" t="s">
        <v>616</v>
      </c>
      <c r="H79" s="19">
        <v>144.79400000000001</v>
      </c>
      <c r="I79" s="19">
        <v>13.4443</v>
      </c>
      <c r="J79" s="19" t="s">
        <v>467</v>
      </c>
    </row>
    <row r="80" spans="1:10" x14ac:dyDescent="0.2">
      <c r="A80" t="s">
        <v>598</v>
      </c>
      <c r="B80" t="s">
        <v>617</v>
      </c>
      <c r="C80" t="str">
        <f t="shared" si="1"/>
        <v>Asia and Oceania</v>
      </c>
      <c r="G80" s="19" t="s">
        <v>618</v>
      </c>
      <c r="H80" s="19">
        <v>-90.532799999999995</v>
      </c>
      <c r="I80" s="19">
        <v>14.6248</v>
      </c>
      <c r="J80" s="19" t="s">
        <v>481</v>
      </c>
    </row>
    <row r="81" spans="1:10" x14ac:dyDescent="0.2">
      <c r="A81" t="s">
        <v>619</v>
      </c>
      <c r="B81" t="s">
        <v>620</v>
      </c>
      <c r="C81" t="e">
        <f t="shared" si="1"/>
        <v>#N/A</v>
      </c>
      <c r="G81" s="19" t="s">
        <v>621</v>
      </c>
      <c r="H81" s="19">
        <v>-13.7</v>
      </c>
      <c r="I81" s="19">
        <v>9.5166699999999995</v>
      </c>
      <c r="J81" s="19" t="s">
        <v>473</v>
      </c>
    </row>
    <row r="82" spans="1:10" x14ac:dyDescent="0.2">
      <c r="A82" t="s">
        <v>600</v>
      </c>
      <c r="B82" t="s">
        <v>622</v>
      </c>
      <c r="C82" t="str">
        <f t="shared" si="1"/>
        <v>Africa</v>
      </c>
      <c r="G82" s="19" t="s">
        <v>623</v>
      </c>
      <c r="H82" s="19">
        <v>-15.180400000000001</v>
      </c>
      <c r="I82" s="19">
        <v>11.803699999999999</v>
      </c>
      <c r="J82" s="19" t="s">
        <v>473</v>
      </c>
    </row>
    <row r="83" spans="1:10" x14ac:dyDescent="0.2">
      <c r="A83" t="s">
        <v>624</v>
      </c>
      <c r="B83" t="s">
        <v>625</v>
      </c>
      <c r="C83" t="e">
        <f t="shared" si="1"/>
        <v>#N/A</v>
      </c>
      <c r="G83" s="19" t="s">
        <v>626</v>
      </c>
      <c r="H83" s="19">
        <v>-58.154800000000002</v>
      </c>
      <c r="I83" s="19">
        <v>6.8046100000000003</v>
      </c>
      <c r="J83" s="19" t="s">
        <v>481</v>
      </c>
    </row>
    <row r="84" spans="1:10" x14ac:dyDescent="0.2">
      <c r="A84" t="s">
        <v>604</v>
      </c>
      <c r="B84" t="s">
        <v>627</v>
      </c>
      <c r="C84" t="str">
        <f t="shared" si="1"/>
        <v>Europe (non-EU)</v>
      </c>
      <c r="G84" s="19" t="s">
        <v>628</v>
      </c>
      <c r="H84" s="19">
        <v>-72.328800000000001</v>
      </c>
      <c r="I84" s="19">
        <v>18.539200000000001</v>
      </c>
      <c r="J84" s="19" t="s">
        <v>481</v>
      </c>
    </row>
    <row r="85" spans="1:10" x14ac:dyDescent="0.2">
      <c r="A85" t="s">
        <v>30</v>
      </c>
      <c r="B85" t="s">
        <v>629</v>
      </c>
      <c r="C85" t="str">
        <f t="shared" si="1"/>
        <v>The European Union</v>
      </c>
      <c r="G85" s="19" t="s">
        <v>630</v>
      </c>
      <c r="H85" s="19">
        <v>-87.466700000000003</v>
      </c>
      <c r="I85" s="19">
        <v>15.1333</v>
      </c>
      <c r="J85" s="19" t="s">
        <v>481</v>
      </c>
    </row>
    <row r="86" spans="1:10" x14ac:dyDescent="0.2">
      <c r="A86" t="s">
        <v>608</v>
      </c>
      <c r="B86" t="s">
        <v>631</v>
      </c>
      <c r="C86" t="str">
        <f t="shared" si="1"/>
        <v>Africa</v>
      </c>
      <c r="G86" t="s">
        <v>632</v>
      </c>
      <c r="H86" s="19">
        <v>114.10899999999999</v>
      </c>
      <c r="I86" s="19">
        <v>22.3964</v>
      </c>
      <c r="J86" s="19" t="s">
        <v>467</v>
      </c>
    </row>
    <row r="87" spans="1:10" x14ac:dyDescent="0.2">
      <c r="A87" t="s">
        <v>633</v>
      </c>
      <c r="B87" t="s">
        <v>634</v>
      </c>
      <c r="C87" t="e">
        <f t="shared" si="1"/>
        <v>#N/A</v>
      </c>
      <c r="G87" s="19" t="s">
        <v>34</v>
      </c>
      <c r="H87" s="19">
        <v>19.040800000000001</v>
      </c>
      <c r="I87" s="19">
        <v>47.498399999999997</v>
      </c>
      <c r="J87" s="19" t="s">
        <v>464</v>
      </c>
    </row>
    <row r="88" spans="1:10" x14ac:dyDescent="0.2">
      <c r="A88" t="s">
        <v>32</v>
      </c>
      <c r="B88" t="s">
        <v>635</v>
      </c>
      <c r="C88" t="str">
        <f t="shared" si="1"/>
        <v>The European Union</v>
      </c>
      <c r="G88" s="19" t="s">
        <v>636</v>
      </c>
      <c r="H88" s="19">
        <v>-21.895199999999999</v>
      </c>
      <c r="I88" s="19">
        <v>64.135300000000001</v>
      </c>
      <c r="J88" s="19" t="s">
        <v>471</v>
      </c>
    </row>
    <row r="89" spans="1:10" x14ac:dyDescent="0.2">
      <c r="A89" t="s">
        <v>611</v>
      </c>
      <c r="B89" t="s">
        <v>637</v>
      </c>
      <c r="C89" t="str">
        <f t="shared" si="1"/>
        <v>Americas</v>
      </c>
      <c r="G89" s="19" t="s">
        <v>638</v>
      </c>
      <c r="H89" s="19">
        <v>77.224999999999994</v>
      </c>
      <c r="I89" s="19">
        <v>28.635300000000001</v>
      </c>
      <c r="J89" s="19" t="s">
        <v>467</v>
      </c>
    </row>
    <row r="90" spans="1:10" x14ac:dyDescent="0.2">
      <c r="A90" t="s">
        <v>613</v>
      </c>
      <c r="B90" t="s">
        <v>639</v>
      </c>
      <c r="C90" t="str">
        <f t="shared" si="1"/>
        <v>Americas</v>
      </c>
      <c r="G90" s="19" t="s">
        <v>640</v>
      </c>
      <c r="H90" s="19">
        <v>106.83</v>
      </c>
      <c r="I90" s="19">
        <v>-6.1975199999999999</v>
      </c>
      <c r="J90" s="19" t="s">
        <v>467</v>
      </c>
    </row>
    <row r="91" spans="1:10" x14ac:dyDescent="0.2">
      <c r="A91" t="s">
        <v>641</v>
      </c>
      <c r="B91" t="s">
        <v>642</v>
      </c>
      <c r="C91" t="e">
        <f t="shared" si="1"/>
        <v>#N/A</v>
      </c>
      <c r="G91" t="s">
        <v>643</v>
      </c>
      <c r="H91" s="19">
        <v>51.444699999999997</v>
      </c>
      <c r="I91" s="19">
        <v>35.687800000000003</v>
      </c>
      <c r="J91" s="19" t="s">
        <v>497</v>
      </c>
    </row>
    <row r="92" spans="1:10" x14ac:dyDescent="0.2">
      <c r="A92" t="s">
        <v>616</v>
      </c>
      <c r="B92" t="s">
        <v>644</v>
      </c>
      <c r="C92" t="str">
        <f t="shared" si="1"/>
        <v>Asia and Oceania</v>
      </c>
      <c r="G92" s="19" t="s">
        <v>645</v>
      </c>
      <c r="H92" s="19">
        <v>44.393999999999998</v>
      </c>
      <c r="I92" s="19">
        <v>33.330199999999998</v>
      </c>
      <c r="J92" s="19" t="s">
        <v>497</v>
      </c>
    </row>
    <row r="93" spans="1:10" x14ac:dyDescent="0.2">
      <c r="A93" t="s">
        <v>618</v>
      </c>
      <c r="B93" t="s">
        <v>646</v>
      </c>
      <c r="C93" t="str">
        <f t="shared" si="1"/>
        <v>Americas</v>
      </c>
      <c r="G93" s="19" t="s">
        <v>36</v>
      </c>
      <c r="H93" s="19">
        <v>-6.2674899999999996</v>
      </c>
      <c r="I93" s="19">
        <v>53.344099999999997</v>
      </c>
      <c r="J93" s="19" t="s">
        <v>464</v>
      </c>
    </row>
    <row r="94" spans="1:10" x14ac:dyDescent="0.2">
      <c r="A94" t="s">
        <v>647</v>
      </c>
      <c r="B94" t="s">
        <v>648</v>
      </c>
      <c r="C94" t="e">
        <f t="shared" si="1"/>
        <v>#N/A</v>
      </c>
      <c r="G94" s="19" t="s">
        <v>649</v>
      </c>
      <c r="H94" s="19">
        <v>-4.4792800000000002</v>
      </c>
      <c r="I94" s="19">
        <v>54.1509</v>
      </c>
      <c r="J94" s="19" t="s">
        <v>471</v>
      </c>
    </row>
    <row r="95" spans="1:10" x14ac:dyDescent="0.2">
      <c r="A95" t="s">
        <v>621</v>
      </c>
      <c r="B95" t="s">
        <v>650</v>
      </c>
      <c r="C95" t="str">
        <f t="shared" si="1"/>
        <v>Africa</v>
      </c>
      <c r="G95" s="19" t="s">
        <v>173</v>
      </c>
      <c r="H95" s="19">
        <v>35.203499999999998</v>
      </c>
      <c r="I95" s="19">
        <v>31.771699999999999</v>
      </c>
      <c r="J95" s="19" t="s">
        <v>497</v>
      </c>
    </row>
    <row r="96" spans="1:10" x14ac:dyDescent="0.2">
      <c r="A96" t="s">
        <v>623</v>
      </c>
      <c r="B96" t="s">
        <v>651</v>
      </c>
      <c r="C96" t="str">
        <f t="shared" si="1"/>
        <v>Africa</v>
      </c>
      <c r="G96" s="19" t="s">
        <v>38</v>
      </c>
      <c r="H96" s="19">
        <v>12.4823</v>
      </c>
      <c r="I96" s="19">
        <v>41.895499999999998</v>
      </c>
      <c r="J96" s="19" t="s">
        <v>464</v>
      </c>
    </row>
    <row r="97" spans="1:10" x14ac:dyDescent="0.2">
      <c r="A97" t="s">
        <v>626</v>
      </c>
      <c r="B97" t="s">
        <v>652</v>
      </c>
      <c r="C97" t="str">
        <f t="shared" si="1"/>
        <v>Americas</v>
      </c>
      <c r="G97" s="19" t="s">
        <v>653</v>
      </c>
      <c r="H97" s="19">
        <v>-76.792000000000002</v>
      </c>
      <c r="I97" s="19">
        <v>17.992699999999999</v>
      </c>
      <c r="J97" s="19" t="s">
        <v>481</v>
      </c>
    </row>
    <row r="98" spans="1:10" x14ac:dyDescent="0.2">
      <c r="A98" t="s">
        <v>628</v>
      </c>
      <c r="B98" t="s">
        <v>654</v>
      </c>
      <c r="C98" t="str">
        <f t="shared" si="1"/>
        <v>Americas</v>
      </c>
      <c r="G98" s="19" t="s">
        <v>254</v>
      </c>
      <c r="H98" s="19">
        <v>139.77000000000001</v>
      </c>
      <c r="I98" s="19">
        <v>35.67</v>
      </c>
      <c r="J98" s="19" t="s">
        <v>467</v>
      </c>
    </row>
    <row r="99" spans="1:10" x14ac:dyDescent="0.2">
      <c r="A99" t="s">
        <v>655</v>
      </c>
      <c r="B99" t="s">
        <v>656</v>
      </c>
      <c r="C99" t="e">
        <f t="shared" si="1"/>
        <v>#N/A</v>
      </c>
      <c r="G99" s="19" t="s">
        <v>657</v>
      </c>
      <c r="H99" s="19">
        <v>35.926299999999998</v>
      </c>
      <c r="I99" s="19">
        <v>31.9497</v>
      </c>
      <c r="J99" s="19" t="s">
        <v>497</v>
      </c>
    </row>
    <row r="100" spans="1:10" x14ac:dyDescent="0.2">
      <c r="A100" t="s">
        <v>658</v>
      </c>
      <c r="B100" t="s">
        <v>659</v>
      </c>
      <c r="C100" t="e">
        <f t="shared" si="1"/>
        <v>#N/A</v>
      </c>
      <c r="G100" s="19" t="s">
        <v>187</v>
      </c>
      <c r="H100" s="19">
        <v>71.438199999999995</v>
      </c>
      <c r="I100" s="19">
        <v>51.187899999999999</v>
      </c>
      <c r="J100" s="19" t="s">
        <v>471</v>
      </c>
    </row>
    <row r="101" spans="1:10" x14ac:dyDescent="0.2">
      <c r="A101" t="s">
        <v>630</v>
      </c>
      <c r="B101" t="s">
        <v>660</v>
      </c>
      <c r="C101" t="str">
        <f t="shared" si="1"/>
        <v>Americas</v>
      </c>
      <c r="G101" s="19" t="s">
        <v>661</v>
      </c>
      <c r="H101" s="19">
        <v>36.812600000000003</v>
      </c>
      <c r="I101" s="19">
        <v>-1.2797499999999999</v>
      </c>
      <c r="J101" s="19" t="s">
        <v>473</v>
      </c>
    </row>
    <row r="102" spans="1:10" x14ac:dyDescent="0.2">
      <c r="A102" t="s">
        <v>632</v>
      </c>
      <c r="B102" t="s">
        <v>662</v>
      </c>
      <c r="C102" t="str">
        <f t="shared" si="1"/>
        <v>Asia and Oceania</v>
      </c>
      <c r="G102" s="19" t="s">
        <v>663</v>
      </c>
      <c r="H102" s="19">
        <v>172.97900000000001</v>
      </c>
      <c r="I102" s="19">
        <v>1.3290500000000001</v>
      </c>
      <c r="J102" s="19" t="s">
        <v>467</v>
      </c>
    </row>
    <row r="103" spans="1:10" x14ac:dyDescent="0.2">
      <c r="A103" t="s">
        <v>34</v>
      </c>
      <c r="B103" t="s">
        <v>664</v>
      </c>
      <c r="C103" t="str">
        <f t="shared" si="1"/>
        <v>The European Union</v>
      </c>
      <c r="G103" t="s">
        <v>400</v>
      </c>
      <c r="H103" s="19">
        <v>126.95699999999999</v>
      </c>
      <c r="I103" s="19">
        <v>37.532299999999999</v>
      </c>
      <c r="J103" s="19" t="s">
        <v>467</v>
      </c>
    </row>
    <row r="104" spans="1:10" x14ac:dyDescent="0.2">
      <c r="A104" t="s">
        <v>636</v>
      </c>
      <c r="B104" t="s">
        <v>665</v>
      </c>
      <c r="C104" t="str">
        <f t="shared" si="1"/>
        <v>Europe (non-EU)</v>
      </c>
      <c r="G104" s="19" t="s">
        <v>666</v>
      </c>
      <c r="H104" s="19">
        <v>20.925999999999998</v>
      </c>
      <c r="I104" s="19">
        <v>42.564999999999998</v>
      </c>
      <c r="J104" s="19" t="s">
        <v>471</v>
      </c>
    </row>
    <row r="105" spans="1:10" x14ac:dyDescent="0.2">
      <c r="A105" t="s">
        <v>638</v>
      </c>
      <c r="B105" t="s">
        <v>667</v>
      </c>
      <c r="C105" t="str">
        <f t="shared" si="1"/>
        <v>Asia and Oceania</v>
      </c>
      <c r="G105" s="19" t="s">
        <v>668</v>
      </c>
      <c r="H105" s="19">
        <v>47.982399999999998</v>
      </c>
      <c r="I105" s="19">
        <v>29.3721</v>
      </c>
      <c r="J105" s="19" t="s">
        <v>497</v>
      </c>
    </row>
    <row r="106" spans="1:10" x14ac:dyDescent="0.2">
      <c r="A106" t="s">
        <v>640</v>
      </c>
      <c r="B106" t="s">
        <v>64</v>
      </c>
      <c r="C106" t="str">
        <f t="shared" si="1"/>
        <v>Asia and Oceania</v>
      </c>
      <c r="G106" t="s">
        <v>669</v>
      </c>
      <c r="H106" s="19">
        <v>74.605699999999999</v>
      </c>
      <c r="I106" s="19">
        <v>42.885100000000001</v>
      </c>
      <c r="J106" s="19" t="s">
        <v>471</v>
      </c>
    </row>
    <row r="107" spans="1:10" x14ac:dyDescent="0.2">
      <c r="A107" t="s">
        <v>643</v>
      </c>
      <c r="B107" t="s">
        <v>670</v>
      </c>
      <c r="C107" t="str">
        <f t="shared" si="1"/>
        <v>Middle East</v>
      </c>
      <c r="G107" t="s">
        <v>671</v>
      </c>
      <c r="H107" s="19">
        <v>102.17700000000001</v>
      </c>
      <c r="I107" s="19">
        <v>18.582599999999999</v>
      </c>
      <c r="J107" s="19" t="s">
        <v>467</v>
      </c>
    </row>
    <row r="108" spans="1:10" x14ac:dyDescent="0.2">
      <c r="A108" t="s">
        <v>645</v>
      </c>
      <c r="B108" t="s">
        <v>672</v>
      </c>
      <c r="C108" t="str">
        <f t="shared" si="1"/>
        <v>Middle East</v>
      </c>
      <c r="G108" s="19" t="s">
        <v>40</v>
      </c>
      <c r="H108" s="19">
        <v>24.104800000000001</v>
      </c>
      <c r="I108" s="19">
        <v>56.9465</v>
      </c>
      <c r="J108" s="19" t="s">
        <v>464</v>
      </c>
    </row>
    <row r="109" spans="1:10" x14ac:dyDescent="0.2">
      <c r="A109" t="s">
        <v>36</v>
      </c>
      <c r="B109" t="s">
        <v>673</v>
      </c>
      <c r="C109" t="str">
        <f t="shared" si="1"/>
        <v>The European Union</v>
      </c>
      <c r="G109" s="19" t="s">
        <v>674</v>
      </c>
      <c r="H109" s="19">
        <v>35.513399999999997</v>
      </c>
      <c r="I109" s="19">
        <v>33.8872</v>
      </c>
      <c r="J109" s="19" t="s">
        <v>497</v>
      </c>
    </row>
    <row r="110" spans="1:10" x14ac:dyDescent="0.2">
      <c r="A110" t="s">
        <v>649</v>
      </c>
      <c r="B110" t="s">
        <v>675</v>
      </c>
      <c r="C110" t="str">
        <f t="shared" si="1"/>
        <v>Europe (non-EU)</v>
      </c>
      <c r="G110" s="19" t="s">
        <v>676</v>
      </c>
      <c r="H110" s="19">
        <v>27.716699999999999</v>
      </c>
      <c r="I110" s="19">
        <v>-29.520800000000001</v>
      </c>
      <c r="J110" s="19" t="s">
        <v>473</v>
      </c>
    </row>
    <row r="111" spans="1:10" x14ac:dyDescent="0.2">
      <c r="A111" t="s">
        <v>173</v>
      </c>
      <c r="B111" t="s">
        <v>677</v>
      </c>
      <c r="C111" t="str">
        <f t="shared" si="1"/>
        <v>Middle East</v>
      </c>
      <c r="G111" s="19" t="s">
        <v>678</v>
      </c>
      <c r="H111" s="19">
        <v>-10.7957</v>
      </c>
      <c r="I111" s="19">
        <v>6.3003900000000002</v>
      </c>
      <c r="J111" s="19" t="s">
        <v>473</v>
      </c>
    </row>
    <row r="112" spans="1:10" x14ac:dyDescent="0.2">
      <c r="A112" t="s">
        <v>38</v>
      </c>
      <c r="B112" t="s">
        <v>679</v>
      </c>
      <c r="C112" t="str">
        <f t="shared" si="1"/>
        <v>The European Union</v>
      </c>
      <c r="G112" s="19" t="s">
        <v>368</v>
      </c>
      <c r="H112" s="19">
        <v>13.107200000000001</v>
      </c>
      <c r="I112" s="19">
        <v>32.857799999999997</v>
      </c>
      <c r="J112" s="19" t="s">
        <v>473</v>
      </c>
    </row>
    <row r="113" spans="1:10" x14ac:dyDescent="0.2">
      <c r="A113" t="s">
        <v>653</v>
      </c>
      <c r="B113" t="s">
        <v>680</v>
      </c>
      <c r="C113" t="str">
        <f t="shared" si="1"/>
        <v>Americas</v>
      </c>
      <c r="G113" s="19" t="s">
        <v>681</v>
      </c>
      <c r="H113" s="19">
        <v>9.5214800000000004</v>
      </c>
      <c r="I113" s="19">
        <v>47.141100000000002</v>
      </c>
      <c r="J113" s="19" t="s">
        <v>471</v>
      </c>
    </row>
    <row r="114" spans="1:10" x14ac:dyDescent="0.2">
      <c r="A114" t="s">
        <v>254</v>
      </c>
      <c r="B114" t="s">
        <v>682</v>
      </c>
      <c r="C114" t="str">
        <f t="shared" si="1"/>
        <v>Asia and Oceania</v>
      </c>
      <c r="G114" s="19" t="s">
        <v>42</v>
      </c>
      <c r="H114" s="19">
        <v>25.279900000000001</v>
      </c>
      <c r="I114" s="19">
        <v>54.689599999999999</v>
      </c>
      <c r="J114" s="19" t="s">
        <v>464</v>
      </c>
    </row>
    <row r="115" spans="1:10" x14ac:dyDescent="0.2">
      <c r="A115" t="s">
        <v>683</v>
      </c>
      <c r="B115" t="s">
        <v>684</v>
      </c>
      <c r="C115" t="e">
        <f t="shared" si="1"/>
        <v>#N/A</v>
      </c>
      <c r="G115" s="19" t="s">
        <v>44</v>
      </c>
      <c r="H115" s="19">
        <v>6.1295999999999999</v>
      </c>
      <c r="I115" s="19">
        <v>49.61</v>
      </c>
      <c r="J115" s="19" t="s">
        <v>464</v>
      </c>
    </row>
    <row r="116" spans="1:10" x14ac:dyDescent="0.2">
      <c r="A116" t="s">
        <v>657</v>
      </c>
      <c r="B116" t="s">
        <v>685</v>
      </c>
      <c r="C116" t="str">
        <f t="shared" si="1"/>
        <v>Middle East</v>
      </c>
      <c r="G116" t="s">
        <v>686</v>
      </c>
      <c r="H116" s="19">
        <v>113.55</v>
      </c>
      <c r="I116" s="19">
        <v>22.166699999999999</v>
      </c>
      <c r="J116" s="19" t="s">
        <v>467</v>
      </c>
    </row>
    <row r="117" spans="1:10" x14ac:dyDescent="0.2">
      <c r="A117" t="s">
        <v>187</v>
      </c>
      <c r="B117" t="s">
        <v>687</v>
      </c>
      <c r="C117" t="str">
        <f t="shared" si="1"/>
        <v>Europe (non-EU)</v>
      </c>
      <c r="G117" s="19" t="s">
        <v>688</v>
      </c>
      <c r="H117" s="19">
        <v>45.716700000000003</v>
      </c>
      <c r="I117" s="19">
        <v>-20.466699999999999</v>
      </c>
      <c r="J117" s="19" t="s">
        <v>473</v>
      </c>
    </row>
    <row r="118" spans="1:10" x14ac:dyDescent="0.2">
      <c r="A118" t="s">
        <v>661</v>
      </c>
      <c r="B118" t="s">
        <v>689</v>
      </c>
      <c r="C118" t="str">
        <f t="shared" si="1"/>
        <v>Africa</v>
      </c>
      <c r="G118" s="19" t="s">
        <v>690</v>
      </c>
      <c r="H118" s="19">
        <v>33.770299999999999</v>
      </c>
      <c r="I118" s="19">
        <v>-13.9899</v>
      </c>
      <c r="J118" s="19" t="s">
        <v>473</v>
      </c>
    </row>
    <row r="119" spans="1:10" x14ac:dyDescent="0.2">
      <c r="A119" t="s">
        <v>663</v>
      </c>
      <c r="B119" t="s">
        <v>691</v>
      </c>
      <c r="C119" t="str">
        <f t="shared" si="1"/>
        <v>Asia and Oceania</v>
      </c>
      <c r="G119" s="19" t="s">
        <v>692</v>
      </c>
      <c r="H119" s="19">
        <v>101.684</v>
      </c>
      <c r="I119" s="19">
        <v>3.1243300000000001</v>
      </c>
      <c r="J119" s="19" t="s">
        <v>467</v>
      </c>
    </row>
    <row r="120" spans="1:10" x14ac:dyDescent="0.2">
      <c r="A120" t="s">
        <v>693</v>
      </c>
      <c r="B120" t="s">
        <v>694</v>
      </c>
      <c r="C120" t="e">
        <f t="shared" si="1"/>
        <v>#N/A</v>
      </c>
      <c r="G120" s="19" t="s">
        <v>695</v>
      </c>
      <c r="H120" s="19">
        <v>73.510900000000007</v>
      </c>
      <c r="I120" s="19">
        <v>4.1741999999999999</v>
      </c>
      <c r="J120" s="19" t="s">
        <v>467</v>
      </c>
    </row>
    <row r="121" spans="1:10" x14ac:dyDescent="0.2">
      <c r="A121" t="s">
        <v>400</v>
      </c>
      <c r="B121" t="s">
        <v>696</v>
      </c>
      <c r="C121" t="str">
        <f t="shared" si="1"/>
        <v>Asia and Oceania</v>
      </c>
      <c r="G121" s="19" t="s">
        <v>697</v>
      </c>
      <c r="H121" s="19">
        <v>-7.5003399999999996</v>
      </c>
      <c r="I121" s="19">
        <v>13.566700000000001</v>
      </c>
      <c r="J121" s="19" t="s">
        <v>473</v>
      </c>
    </row>
    <row r="122" spans="1:10" x14ac:dyDescent="0.2">
      <c r="A122" t="s">
        <v>668</v>
      </c>
      <c r="B122" t="s">
        <v>698</v>
      </c>
      <c r="C122" t="str">
        <f t="shared" si="1"/>
        <v>Middle East</v>
      </c>
      <c r="G122" s="19" t="s">
        <v>46</v>
      </c>
      <c r="H122" s="19">
        <v>14.5189</v>
      </c>
      <c r="I122" s="19">
        <v>35.904200000000003</v>
      </c>
      <c r="J122" s="19" t="s">
        <v>464</v>
      </c>
    </row>
    <row r="123" spans="1:10" x14ac:dyDescent="0.2">
      <c r="A123" t="s">
        <v>669</v>
      </c>
      <c r="B123" t="s">
        <v>699</v>
      </c>
      <c r="C123" t="str">
        <f t="shared" si="1"/>
        <v>Europe (non-EU)</v>
      </c>
      <c r="G123" s="19" t="s">
        <v>700</v>
      </c>
      <c r="H123" s="19">
        <v>171.13499999999999</v>
      </c>
      <c r="I123" s="19">
        <v>7.1104599999999998</v>
      </c>
      <c r="J123" s="19" t="s">
        <v>467</v>
      </c>
    </row>
    <row r="124" spans="1:10" x14ac:dyDescent="0.2">
      <c r="A124" t="s">
        <v>671</v>
      </c>
      <c r="B124" t="s">
        <v>701</v>
      </c>
      <c r="C124" t="str">
        <f t="shared" si="1"/>
        <v>Asia and Oceania</v>
      </c>
      <c r="G124" s="19" t="s">
        <v>702</v>
      </c>
      <c r="H124" s="19">
        <v>-15.9824</v>
      </c>
      <c r="I124" s="19">
        <v>18.236699999999999</v>
      </c>
      <c r="J124" s="19" t="s">
        <v>473</v>
      </c>
    </row>
    <row r="125" spans="1:10" x14ac:dyDescent="0.2">
      <c r="A125" t="s">
        <v>40</v>
      </c>
      <c r="B125" t="s">
        <v>703</v>
      </c>
      <c r="C125" t="str">
        <f t="shared" si="1"/>
        <v>The European Union</v>
      </c>
      <c r="G125" s="19" t="s">
        <v>704</v>
      </c>
      <c r="H125" s="19">
        <v>57.497700000000002</v>
      </c>
      <c r="I125" s="19">
        <v>-20.160499999999999</v>
      </c>
      <c r="J125" s="19" t="s">
        <v>473</v>
      </c>
    </row>
    <row r="126" spans="1:10" x14ac:dyDescent="0.2">
      <c r="A126" t="s">
        <v>674</v>
      </c>
      <c r="B126" t="s">
        <v>705</v>
      </c>
      <c r="C126" t="str">
        <f t="shared" si="1"/>
        <v>Middle East</v>
      </c>
      <c r="G126" s="19" t="s">
        <v>706</v>
      </c>
      <c r="H126" s="19">
        <v>-99.127600000000001</v>
      </c>
      <c r="I126" s="19">
        <v>19.427</v>
      </c>
      <c r="J126" s="19" t="s">
        <v>481</v>
      </c>
    </row>
    <row r="127" spans="1:10" x14ac:dyDescent="0.2">
      <c r="A127" t="s">
        <v>676</v>
      </c>
      <c r="B127" t="s">
        <v>707</v>
      </c>
      <c r="C127" t="str">
        <f t="shared" si="1"/>
        <v>Africa</v>
      </c>
      <c r="G127" s="19" t="s">
        <v>708</v>
      </c>
      <c r="H127" s="19">
        <v>158.185</v>
      </c>
      <c r="I127" s="19">
        <v>6.9177099999999996</v>
      </c>
      <c r="J127" s="19" t="s">
        <v>467</v>
      </c>
    </row>
    <row r="128" spans="1:10" x14ac:dyDescent="0.2">
      <c r="A128" t="s">
        <v>678</v>
      </c>
      <c r="B128" t="s">
        <v>709</v>
      </c>
      <c r="C128" t="str">
        <f t="shared" si="1"/>
        <v>Africa</v>
      </c>
      <c r="G128" s="19" t="s">
        <v>710</v>
      </c>
      <c r="H128" s="19">
        <v>28.849699999999999</v>
      </c>
      <c r="I128" s="19">
        <v>47.0167</v>
      </c>
      <c r="J128" s="19" t="s">
        <v>471</v>
      </c>
    </row>
    <row r="129" spans="1:10" x14ac:dyDescent="0.2">
      <c r="A129" t="s">
        <v>368</v>
      </c>
      <c r="B129" t="s">
        <v>711</v>
      </c>
      <c r="C129" t="str">
        <f t="shared" si="1"/>
        <v>Africa</v>
      </c>
      <c r="G129" s="19" t="s">
        <v>712</v>
      </c>
      <c r="H129" s="19">
        <v>7.4189100000000003</v>
      </c>
      <c r="I129" s="19">
        <v>43.732500000000002</v>
      </c>
      <c r="J129" s="19" t="s">
        <v>471</v>
      </c>
    </row>
    <row r="130" spans="1:10" x14ac:dyDescent="0.2">
      <c r="A130" t="s">
        <v>681</v>
      </c>
      <c r="B130" t="s">
        <v>713</v>
      </c>
      <c r="C130" t="str">
        <f t="shared" si="1"/>
        <v>Europe (non-EU)</v>
      </c>
      <c r="G130" s="19" t="s">
        <v>714</v>
      </c>
      <c r="H130" s="19">
        <v>106.937</v>
      </c>
      <c r="I130" s="19">
        <v>47.9129</v>
      </c>
      <c r="J130" s="19" t="s">
        <v>467</v>
      </c>
    </row>
    <row r="131" spans="1:10" x14ac:dyDescent="0.2">
      <c r="A131" t="s">
        <v>42</v>
      </c>
      <c r="B131" t="s">
        <v>715</v>
      </c>
      <c r="C131" t="str">
        <f t="shared" si="1"/>
        <v>The European Union</v>
      </c>
      <c r="G131" s="19" t="s">
        <v>716</v>
      </c>
      <c r="H131" s="19">
        <v>19.259499999999999</v>
      </c>
      <c r="I131" s="19">
        <v>42.4602</v>
      </c>
      <c r="J131" s="19" t="s">
        <v>471</v>
      </c>
    </row>
    <row r="132" spans="1:10" x14ac:dyDescent="0.2">
      <c r="A132" t="s">
        <v>44</v>
      </c>
      <c r="B132" t="s">
        <v>717</v>
      </c>
      <c r="C132" t="str">
        <f t="shared" ref="C132:C195" si="2">VLOOKUP(A132,$G$1:$J$219,4,FALSE)</f>
        <v>The European Union</v>
      </c>
      <c r="G132" s="19" t="s">
        <v>718</v>
      </c>
      <c r="H132" s="19">
        <v>-6.8704000000000001</v>
      </c>
      <c r="I132" s="19">
        <v>33.990499999999997</v>
      </c>
      <c r="J132" s="19" t="s">
        <v>473</v>
      </c>
    </row>
    <row r="133" spans="1:10" x14ac:dyDescent="0.2">
      <c r="A133" t="s">
        <v>686</v>
      </c>
      <c r="B133" t="s">
        <v>719</v>
      </c>
      <c r="C133" t="str">
        <f t="shared" si="2"/>
        <v>Asia and Oceania</v>
      </c>
      <c r="G133" s="19" t="s">
        <v>720</v>
      </c>
      <c r="H133" s="19">
        <v>32.571300000000001</v>
      </c>
      <c r="I133" s="19">
        <v>-25.9664</v>
      </c>
      <c r="J133" s="19" t="s">
        <v>473</v>
      </c>
    </row>
    <row r="134" spans="1:10" x14ac:dyDescent="0.2">
      <c r="A134" t="s">
        <v>721</v>
      </c>
      <c r="B134" t="s">
        <v>722</v>
      </c>
      <c r="C134" t="e">
        <f t="shared" si="2"/>
        <v>#N/A</v>
      </c>
      <c r="G134" s="19" t="s">
        <v>723</v>
      </c>
      <c r="H134" s="19">
        <v>95.956199999999995</v>
      </c>
      <c r="I134" s="19">
        <v>21.914000000000001</v>
      </c>
      <c r="J134" s="19" t="s">
        <v>467</v>
      </c>
    </row>
    <row r="135" spans="1:10" x14ac:dyDescent="0.2">
      <c r="A135" t="s">
        <v>688</v>
      </c>
      <c r="B135" t="s">
        <v>724</v>
      </c>
      <c r="C135" t="str">
        <f t="shared" si="2"/>
        <v>Africa</v>
      </c>
      <c r="G135" s="19" t="s">
        <v>198</v>
      </c>
      <c r="H135" s="19">
        <v>17.0931</v>
      </c>
      <c r="I135" s="19">
        <v>-22.564800000000002</v>
      </c>
      <c r="J135" s="19" t="s">
        <v>473</v>
      </c>
    </row>
    <row r="136" spans="1:10" x14ac:dyDescent="0.2">
      <c r="A136" t="s">
        <v>690</v>
      </c>
      <c r="B136" t="s">
        <v>725</v>
      </c>
      <c r="C136" t="str">
        <f t="shared" si="2"/>
        <v>Africa</v>
      </c>
      <c r="G136" s="19" t="s">
        <v>726</v>
      </c>
      <c r="H136" s="19">
        <v>166.92086699999999</v>
      </c>
      <c r="I136" s="19">
        <v>-0.54769999999999996</v>
      </c>
      <c r="J136" s="19" t="s">
        <v>467</v>
      </c>
    </row>
    <row r="137" spans="1:10" x14ac:dyDescent="0.2">
      <c r="A137" t="s">
        <v>692</v>
      </c>
      <c r="B137" t="s">
        <v>727</v>
      </c>
      <c r="C137" t="str">
        <f t="shared" si="2"/>
        <v>Asia and Oceania</v>
      </c>
      <c r="G137" s="19" t="s">
        <v>728</v>
      </c>
      <c r="H137" s="19">
        <v>85.315700000000007</v>
      </c>
      <c r="I137" s="19">
        <v>27.693899999999999</v>
      </c>
      <c r="J137" s="19" t="s">
        <v>467</v>
      </c>
    </row>
    <row r="138" spans="1:10" x14ac:dyDescent="0.2">
      <c r="A138" t="s">
        <v>695</v>
      </c>
      <c r="B138" t="s">
        <v>729</v>
      </c>
      <c r="C138" t="str">
        <f t="shared" si="2"/>
        <v>Asia and Oceania</v>
      </c>
      <c r="G138" s="19" t="s">
        <v>48</v>
      </c>
      <c r="H138" s="19">
        <v>4.8909500000000001</v>
      </c>
      <c r="I138" s="19">
        <v>52.373800000000003</v>
      </c>
      <c r="J138" s="19" t="s">
        <v>464</v>
      </c>
    </row>
    <row r="139" spans="1:10" x14ac:dyDescent="0.2">
      <c r="A139" t="s">
        <v>697</v>
      </c>
      <c r="B139" t="s">
        <v>730</v>
      </c>
      <c r="C139" t="str">
        <f t="shared" si="2"/>
        <v>Africa</v>
      </c>
      <c r="G139" s="19" t="s">
        <v>731</v>
      </c>
      <c r="H139" s="19">
        <v>166.464</v>
      </c>
      <c r="I139" s="19">
        <v>-22.267700000000001</v>
      </c>
      <c r="J139" s="19" t="s">
        <v>467</v>
      </c>
    </row>
    <row r="140" spans="1:10" x14ac:dyDescent="0.2">
      <c r="A140" t="s">
        <v>46</v>
      </c>
      <c r="B140" t="s">
        <v>732</v>
      </c>
      <c r="C140" t="str">
        <f t="shared" si="2"/>
        <v>The European Union</v>
      </c>
      <c r="G140" s="19" t="s">
        <v>733</v>
      </c>
      <c r="H140" s="19">
        <v>174.77600000000001</v>
      </c>
      <c r="I140" s="19">
        <v>-41.286499999999997</v>
      </c>
      <c r="J140" s="19" t="s">
        <v>467</v>
      </c>
    </row>
    <row r="141" spans="1:10" x14ac:dyDescent="0.2">
      <c r="A141" t="s">
        <v>700</v>
      </c>
      <c r="B141" t="s">
        <v>734</v>
      </c>
      <c r="C141" t="str">
        <f t="shared" si="2"/>
        <v>Asia and Oceania</v>
      </c>
      <c r="G141" s="19" t="s">
        <v>735</v>
      </c>
      <c r="H141" s="19">
        <v>-86.273399999999995</v>
      </c>
      <c r="I141" s="19">
        <v>12.147500000000001</v>
      </c>
      <c r="J141" s="19" t="s">
        <v>481</v>
      </c>
    </row>
    <row r="142" spans="1:10" x14ac:dyDescent="0.2">
      <c r="A142" t="s">
        <v>736</v>
      </c>
      <c r="B142" t="s">
        <v>737</v>
      </c>
      <c r="C142" t="e">
        <f t="shared" si="2"/>
        <v>#N/A</v>
      </c>
      <c r="G142" s="19" t="s">
        <v>738</v>
      </c>
      <c r="H142" s="19">
        <v>2.1073</v>
      </c>
      <c r="I142" s="19">
        <v>13.513999999999999</v>
      </c>
      <c r="J142" s="19" t="s">
        <v>473</v>
      </c>
    </row>
    <row r="143" spans="1:10" x14ac:dyDescent="0.2">
      <c r="A143" t="s">
        <v>702</v>
      </c>
      <c r="B143" t="s">
        <v>739</v>
      </c>
      <c r="C143" t="str">
        <f t="shared" si="2"/>
        <v>Africa</v>
      </c>
      <c r="G143" s="19" t="s">
        <v>740</v>
      </c>
      <c r="H143" s="19">
        <v>7.4890600000000003</v>
      </c>
      <c r="I143" s="19">
        <v>9.0580400000000001</v>
      </c>
      <c r="J143" s="19" t="s">
        <v>473</v>
      </c>
    </row>
    <row r="144" spans="1:10" x14ac:dyDescent="0.2">
      <c r="A144" t="s">
        <v>704</v>
      </c>
      <c r="B144" t="s">
        <v>741</v>
      </c>
      <c r="C144" t="str">
        <f t="shared" si="2"/>
        <v>Africa</v>
      </c>
      <c r="G144" s="19" t="s">
        <v>742</v>
      </c>
      <c r="H144" s="19">
        <v>21.4361</v>
      </c>
      <c r="I144" s="19">
        <v>42.002400000000002</v>
      </c>
      <c r="J144" s="19" t="s">
        <v>471</v>
      </c>
    </row>
    <row r="145" spans="1:10" x14ac:dyDescent="0.2">
      <c r="A145" t="s">
        <v>743</v>
      </c>
      <c r="B145" t="s">
        <v>744</v>
      </c>
      <c r="C145" t="e">
        <f t="shared" si="2"/>
        <v>#N/A</v>
      </c>
      <c r="G145" s="19" t="s">
        <v>745</v>
      </c>
      <c r="H145" s="19">
        <v>145.76499999999999</v>
      </c>
      <c r="I145" s="19">
        <v>15.1935</v>
      </c>
      <c r="J145" s="19" t="s">
        <v>467</v>
      </c>
    </row>
    <row r="146" spans="1:10" x14ac:dyDescent="0.2">
      <c r="A146" t="s">
        <v>706</v>
      </c>
      <c r="B146" t="s">
        <v>746</v>
      </c>
      <c r="C146" t="str">
        <f t="shared" si="2"/>
        <v>Americas</v>
      </c>
      <c r="G146" s="19" t="s">
        <v>115</v>
      </c>
      <c r="H146" s="19">
        <v>10.7387</v>
      </c>
      <c r="I146" s="19">
        <v>59.913800000000002</v>
      </c>
      <c r="J146" s="19" t="s">
        <v>471</v>
      </c>
    </row>
    <row r="147" spans="1:10" x14ac:dyDescent="0.2">
      <c r="A147" t="s">
        <v>747</v>
      </c>
      <c r="B147" t="s">
        <v>748</v>
      </c>
      <c r="C147" t="e">
        <f t="shared" si="2"/>
        <v>#N/A</v>
      </c>
      <c r="G147" s="19" t="s">
        <v>272</v>
      </c>
      <c r="H147" s="19">
        <v>58.587400000000002</v>
      </c>
      <c r="I147" s="19">
        <v>23.610499999999998</v>
      </c>
      <c r="J147" s="19" t="s">
        <v>497</v>
      </c>
    </row>
    <row r="148" spans="1:10" x14ac:dyDescent="0.2">
      <c r="A148" t="s">
        <v>710</v>
      </c>
      <c r="B148" t="s">
        <v>749</v>
      </c>
      <c r="C148" t="str">
        <f t="shared" si="2"/>
        <v>Europe (non-EU)</v>
      </c>
      <c r="G148" s="19" t="s">
        <v>750</v>
      </c>
      <c r="H148" s="19">
        <v>72.8</v>
      </c>
      <c r="I148" s="19">
        <v>30.5167</v>
      </c>
      <c r="J148" s="19" t="s">
        <v>467</v>
      </c>
    </row>
    <row r="149" spans="1:10" x14ac:dyDescent="0.2">
      <c r="A149" t="s">
        <v>712</v>
      </c>
      <c r="B149" t="s">
        <v>751</v>
      </c>
      <c r="C149" t="str">
        <f t="shared" si="2"/>
        <v>Europe (non-EU)</v>
      </c>
      <c r="G149" s="19" t="s">
        <v>752</v>
      </c>
      <c r="H149" s="19">
        <v>134.47900000000001</v>
      </c>
      <c r="I149" s="19">
        <v>7.3419400000000001</v>
      </c>
      <c r="J149" s="19" t="s">
        <v>467</v>
      </c>
    </row>
    <row r="150" spans="1:10" x14ac:dyDescent="0.2">
      <c r="A150" t="s">
        <v>714</v>
      </c>
      <c r="B150" t="s">
        <v>753</v>
      </c>
      <c r="C150" t="str">
        <f t="shared" si="2"/>
        <v>Asia and Oceania</v>
      </c>
      <c r="G150" s="19" t="s">
        <v>754</v>
      </c>
      <c r="H150" s="19">
        <v>-79.518799999999999</v>
      </c>
      <c r="I150" s="19">
        <v>8.9942700000000002</v>
      </c>
      <c r="J150" s="19" t="s">
        <v>481</v>
      </c>
    </row>
    <row r="151" spans="1:10" x14ac:dyDescent="0.2">
      <c r="A151" t="s">
        <v>716</v>
      </c>
      <c r="B151" t="s">
        <v>755</v>
      </c>
      <c r="C151" t="str">
        <f t="shared" si="2"/>
        <v>Europe (non-EU)</v>
      </c>
      <c r="G151" s="19" t="s">
        <v>756</v>
      </c>
      <c r="H151" s="19">
        <v>147.19399999999999</v>
      </c>
      <c r="I151" s="19">
        <v>-9.4735700000000005</v>
      </c>
      <c r="J151" s="19" t="s">
        <v>467</v>
      </c>
    </row>
    <row r="152" spans="1:10" x14ac:dyDescent="0.2">
      <c r="A152" t="s">
        <v>757</v>
      </c>
      <c r="B152" t="s">
        <v>758</v>
      </c>
      <c r="C152" t="e">
        <f t="shared" si="2"/>
        <v>#N/A</v>
      </c>
      <c r="G152" s="19" t="s">
        <v>759</v>
      </c>
      <c r="H152" s="19">
        <v>-57.636200000000002</v>
      </c>
      <c r="I152" s="19">
        <v>-25.3005</v>
      </c>
      <c r="J152" s="19" t="s">
        <v>481</v>
      </c>
    </row>
    <row r="153" spans="1:10" x14ac:dyDescent="0.2">
      <c r="A153" t="s">
        <v>718</v>
      </c>
      <c r="B153" t="s">
        <v>760</v>
      </c>
      <c r="C153" t="str">
        <f t="shared" si="2"/>
        <v>Africa</v>
      </c>
      <c r="G153" s="19" t="s">
        <v>761</v>
      </c>
      <c r="H153" s="19">
        <v>-77.046499999999995</v>
      </c>
      <c r="I153" s="19">
        <v>-12.0931</v>
      </c>
      <c r="J153" s="19" t="s">
        <v>481</v>
      </c>
    </row>
    <row r="154" spans="1:10" x14ac:dyDescent="0.2">
      <c r="A154" t="s">
        <v>720</v>
      </c>
      <c r="B154" t="s">
        <v>762</v>
      </c>
      <c r="C154" t="str">
        <f t="shared" si="2"/>
        <v>Africa</v>
      </c>
      <c r="G154" s="19" t="s">
        <v>763</v>
      </c>
      <c r="H154" s="19">
        <v>121.035</v>
      </c>
      <c r="I154" s="19">
        <v>14.551500000000001</v>
      </c>
      <c r="J154" s="19" t="s">
        <v>467</v>
      </c>
    </row>
    <row r="155" spans="1:10" x14ac:dyDescent="0.2">
      <c r="A155" t="s">
        <v>723</v>
      </c>
      <c r="B155" t="s">
        <v>764</v>
      </c>
      <c r="C155" t="str">
        <f t="shared" si="2"/>
        <v>Asia and Oceania</v>
      </c>
      <c r="G155" s="19" t="s">
        <v>50</v>
      </c>
      <c r="H155" s="19">
        <v>21.02</v>
      </c>
      <c r="I155" s="19">
        <v>52.26</v>
      </c>
      <c r="J155" s="19" t="s">
        <v>464</v>
      </c>
    </row>
    <row r="156" spans="1:10" x14ac:dyDescent="0.2">
      <c r="A156" t="s">
        <v>198</v>
      </c>
      <c r="B156" t="s">
        <v>765</v>
      </c>
      <c r="C156" t="str">
        <f t="shared" si="2"/>
        <v>Africa</v>
      </c>
      <c r="G156" s="19" t="s">
        <v>52</v>
      </c>
      <c r="H156" s="19">
        <v>-9.1355199999999996</v>
      </c>
      <c r="I156" s="19">
        <v>38.7072</v>
      </c>
      <c r="J156" s="19" t="s">
        <v>464</v>
      </c>
    </row>
    <row r="157" spans="1:10" x14ac:dyDescent="0.2">
      <c r="A157" t="s">
        <v>726</v>
      </c>
      <c r="B157" t="s">
        <v>766</v>
      </c>
      <c r="C157" t="str">
        <f t="shared" si="2"/>
        <v>Asia and Oceania</v>
      </c>
      <c r="G157" s="19" t="s">
        <v>767</v>
      </c>
      <c r="H157" s="19">
        <v>-66</v>
      </c>
      <c r="I157" s="19">
        <v>18.23</v>
      </c>
      <c r="J157" s="19" t="s">
        <v>481</v>
      </c>
    </row>
    <row r="158" spans="1:10" x14ac:dyDescent="0.2">
      <c r="A158" t="s">
        <v>728</v>
      </c>
      <c r="B158" t="s">
        <v>768</v>
      </c>
      <c r="C158" t="str">
        <f t="shared" si="2"/>
        <v>Asia and Oceania</v>
      </c>
      <c r="G158" s="19" t="s">
        <v>108</v>
      </c>
      <c r="H158" s="19">
        <v>51.508200000000002</v>
      </c>
      <c r="I158" s="19">
        <v>25.294799999999999</v>
      </c>
      <c r="J158" s="19" t="s">
        <v>497</v>
      </c>
    </row>
    <row r="159" spans="1:10" x14ac:dyDescent="0.2">
      <c r="A159" t="s">
        <v>48</v>
      </c>
      <c r="B159" t="s">
        <v>769</v>
      </c>
      <c r="C159" t="str">
        <f t="shared" si="2"/>
        <v>The European Union</v>
      </c>
      <c r="G159" s="19" t="s">
        <v>54</v>
      </c>
      <c r="H159" s="19">
        <v>26.097899999999999</v>
      </c>
      <c r="I159" s="19">
        <v>44.447899999999997</v>
      </c>
      <c r="J159" s="19" t="s">
        <v>464</v>
      </c>
    </row>
    <row r="160" spans="1:10" x14ac:dyDescent="0.2">
      <c r="A160" t="s">
        <v>731</v>
      </c>
      <c r="B160" t="s">
        <v>770</v>
      </c>
      <c r="C160" t="str">
        <f t="shared" si="2"/>
        <v>Asia and Oceania</v>
      </c>
      <c r="G160" s="19" t="s">
        <v>297</v>
      </c>
      <c r="H160" s="19">
        <v>37.617600000000003</v>
      </c>
      <c r="I160" s="19">
        <v>55.755800000000001</v>
      </c>
      <c r="J160" s="19" t="s">
        <v>471</v>
      </c>
    </row>
    <row r="161" spans="1:10" x14ac:dyDescent="0.2">
      <c r="A161" t="s">
        <v>733</v>
      </c>
      <c r="B161" t="s">
        <v>771</v>
      </c>
      <c r="C161" t="str">
        <f t="shared" si="2"/>
        <v>Asia and Oceania</v>
      </c>
      <c r="G161" s="19" t="s">
        <v>772</v>
      </c>
      <c r="H161" s="19">
        <v>30.058700000000002</v>
      </c>
      <c r="I161" s="19">
        <v>-1.9532499999999999</v>
      </c>
      <c r="J161" s="19" t="s">
        <v>473</v>
      </c>
    </row>
    <row r="162" spans="1:10" x14ac:dyDescent="0.2">
      <c r="A162" t="s">
        <v>735</v>
      </c>
      <c r="B162" t="s">
        <v>773</v>
      </c>
      <c r="C162" t="str">
        <f t="shared" si="2"/>
        <v>Americas</v>
      </c>
      <c r="G162" s="19" t="s">
        <v>774</v>
      </c>
      <c r="H162" s="19">
        <v>-171.75200000000001</v>
      </c>
      <c r="I162" s="19">
        <v>-13.8314</v>
      </c>
      <c r="J162" s="19" t="s">
        <v>467</v>
      </c>
    </row>
    <row r="163" spans="1:10" x14ac:dyDescent="0.2">
      <c r="A163" t="s">
        <v>738</v>
      </c>
      <c r="B163" t="s">
        <v>775</v>
      </c>
      <c r="C163" t="str">
        <f t="shared" si="2"/>
        <v>Africa</v>
      </c>
      <c r="G163" s="19" t="s">
        <v>776</v>
      </c>
      <c r="H163" s="19">
        <v>12.448600000000001</v>
      </c>
      <c r="I163" s="19">
        <v>43.932200000000002</v>
      </c>
      <c r="J163" s="19" t="s">
        <v>471</v>
      </c>
    </row>
    <row r="164" spans="1:10" x14ac:dyDescent="0.2">
      <c r="A164" t="s">
        <v>740</v>
      </c>
      <c r="B164" t="s">
        <v>777</v>
      </c>
      <c r="C164" t="str">
        <f t="shared" si="2"/>
        <v>Africa</v>
      </c>
      <c r="G164" s="19" t="s">
        <v>778</v>
      </c>
      <c r="H164" s="19">
        <v>6.6071</v>
      </c>
      <c r="I164" s="19">
        <v>0.20618</v>
      </c>
      <c r="J164" s="19" t="s">
        <v>473</v>
      </c>
    </row>
    <row r="165" spans="1:10" x14ac:dyDescent="0.2">
      <c r="A165" t="s">
        <v>779</v>
      </c>
      <c r="B165" t="s">
        <v>780</v>
      </c>
      <c r="C165" t="e">
        <f t="shared" si="2"/>
        <v>#N/A</v>
      </c>
      <c r="G165" s="19" t="s">
        <v>237</v>
      </c>
      <c r="H165" s="19">
        <v>46.697699999999998</v>
      </c>
      <c r="I165" s="19">
        <v>24.674800000000001</v>
      </c>
      <c r="J165" s="19" t="s">
        <v>497</v>
      </c>
    </row>
    <row r="166" spans="1:10" x14ac:dyDescent="0.2">
      <c r="A166" t="s">
        <v>781</v>
      </c>
      <c r="B166" t="s">
        <v>782</v>
      </c>
      <c r="C166" t="e">
        <f t="shared" si="2"/>
        <v>#N/A</v>
      </c>
      <c r="G166" s="19" t="s">
        <v>783</v>
      </c>
      <c r="H166" s="19">
        <v>-17.473400000000002</v>
      </c>
      <c r="I166" s="19">
        <v>14.7247</v>
      </c>
      <c r="J166" s="19" t="s">
        <v>473</v>
      </c>
    </row>
    <row r="167" spans="1:10" x14ac:dyDescent="0.2">
      <c r="A167" t="s">
        <v>745</v>
      </c>
      <c r="B167" t="s">
        <v>784</v>
      </c>
      <c r="C167" t="str">
        <f t="shared" si="2"/>
        <v>Asia and Oceania</v>
      </c>
      <c r="G167" s="19" t="s">
        <v>282</v>
      </c>
      <c r="H167" s="19">
        <v>20.465599999999998</v>
      </c>
      <c r="I167" s="19">
        <v>44.802399999999999</v>
      </c>
      <c r="J167" s="19" t="s">
        <v>471</v>
      </c>
    </row>
    <row r="168" spans="1:10" x14ac:dyDescent="0.2">
      <c r="A168" t="s">
        <v>115</v>
      </c>
      <c r="B168" t="s">
        <v>785</v>
      </c>
      <c r="C168" t="str">
        <f t="shared" si="2"/>
        <v>Europe (non-EU)</v>
      </c>
      <c r="G168" s="19" t="s">
        <v>786</v>
      </c>
      <c r="H168" s="19">
        <v>55.446599999999997</v>
      </c>
      <c r="I168" s="19">
        <v>-4.6308999999999996</v>
      </c>
      <c r="J168" s="19" t="s">
        <v>473</v>
      </c>
    </row>
    <row r="169" spans="1:10" x14ac:dyDescent="0.2">
      <c r="A169" t="s">
        <v>272</v>
      </c>
      <c r="B169" t="s">
        <v>787</v>
      </c>
      <c r="C169" t="str">
        <f t="shared" si="2"/>
        <v>Middle East</v>
      </c>
      <c r="G169" s="19" t="s">
        <v>788</v>
      </c>
      <c r="H169" s="19">
        <v>-13.2134</v>
      </c>
      <c r="I169" s="19">
        <v>8.4821000000000009</v>
      </c>
      <c r="J169" s="19" t="s">
        <v>473</v>
      </c>
    </row>
    <row r="170" spans="1:10" x14ac:dyDescent="0.2">
      <c r="A170" t="s">
        <v>750</v>
      </c>
      <c r="B170" t="s">
        <v>789</v>
      </c>
      <c r="C170" t="str">
        <f t="shared" si="2"/>
        <v>Asia and Oceania</v>
      </c>
      <c r="G170" s="19" t="s">
        <v>248</v>
      </c>
      <c r="H170" s="19">
        <v>103.85</v>
      </c>
      <c r="I170" s="19">
        <v>1.2894099999999999</v>
      </c>
      <c r="J170" s="19" t="s">
        <v>467</v>
      </c>
    </row>
    <row r="171" spans="1:10" x14ac:dyDescent="0.2">
      <c r="A171" t="s">
        <v>752</v>
      </c>
      <c r="B171" t="s">
        <v>790</v>
      </c>
      <c r="C171" t="str">
        <f t="shared" si="2"/>
        <v>Asia and Oceania</v>
      </c>
      <c r="G171" s="19" t="s">
        <v>56</v>
      </c>
      <c r="H171" s="19">
        <v>17.107299999999999</v>
      </c>
      <c r="I171" s="19">
        <v>48.148400000000002</v>
      </c>
      <c r="J171" s="19" t="s">
        <v>464</v>
      </c>
    </row>
    <row r="172" spans="1:10" x14ac:dyDescent="0.2">
      <c r="A172" t="s">
        <v>791</v>
      </c>
      <c r="B172" t="s">
        <v>792</v>
      </c>
      <c r="C172" t="e">
        <f t="shared" si="2"/>
        <v>#N/A</v>
      </c>
      <c r="G172" s="19" t="s">
        <v>58</v>
      </c>
      <c r="H172" s="19">
        <v>14.5044</v>
      </c>
      <c r="I172" s="19">
        <v>46.054600000000001</v>
      </c>
      <c r="J172" s="19" t="s">
        <v>464</v>
      </c>
    </row>
    <row r="173" spans="1:10" x14ac:dyDescent="0.2">
      <c r="A173" t="s">
        <v>754</v>
      </c>
      <c r="B173" t="s">
        <v>793</v>
      </c>
      <c r="C173" t="str">
        <f t="shared" si="2"/>
        <v>Americas</v>
      </c>
      <c r="G173" s="19" t="s">
        <v>794</v>
      </c>
      <c r="H173" s="19">
        <v>159.94900000000001</v>
      </c>
      <c r="I173" s="19">
        <v>-9.4267599999999998</v>
      </c>
      <c r="J173" s="19" t="s">
        <v>467</v>
      </c>
    </row>
    <row r="174" spans="1:10" x14ac:dyDescent="0.2">
      <c r="A174" t="s">
        <v>756</v>
      </c>
      <c r="B174" t="s">
        <v>795</v>
      </c>
      <c r="C174" t="str">
        <f t="shared" si="2"/>
        <v>Asia and Oceania</v>
      </c>
      <c r="G174" s="19" t="s">
        <v>796</v>
      </c>
      <c r="H174" s="19">
        <v>45.325400000000002</v>
      </c>
      <c r="I174" s="19">
        <v>2.0751499999999998</v>
      </c>
      <c r="J174" s="19" t="s">
        <v>473</v>
      </c>
    </row>
    <row r="175" spans="1:10" x14ac:dyDescent="0.2">
      <c r="A175" t="s">
        <v>759</v>
      </c>
      <c r="B175" t="s">
        <v>797</v>
      </c>
      <c r="C175" t="str">
        <f t="shared" si="2"/>
        <v>Americas</v>
      </c>
      <c r="G175" s="19" t="s">
        <v>798</v>
      </c>
      <c r="H175" s="19">
        <v>28.187100000000001</v>
      </c>
      <c r="I175" s="19">
        <v>-25.745999999999999</v>
      </c>
      <c r="J175" s="19" t="s">
        <v>473</v>
      </c>
    </row>
    <row r="176" spans="1:10" x14ac:dyDescent="0.2">
      <c r="A176" t="s">
        <v>761</v>
      </c>
      <c r="B176" t="s">
        <v>799</v>
      </c>
      <c r="C176" t="str">
        <f t="shared" si="2"/>
        <v>Americas</v>
      </c>
      <c r="G176" s="19" t="s">
        <v>800</v>
      </c>
      <c r="H176" s="19">
        <v>31.6</v>
      </c>
      <c r="I176" s="19">
        <v>4.8499999999999996</v>
      </c>
      <c r="J176" s="19" t="s">
        <v>473</v>
      </c>
    </row>
    <row r="177" spans="1:10" x14ac:dyDescent="0.2">
      <c r="A177" t="s">
        <v>763</v>
      </c>
      <c r="B177" t="s">
        <v>801</v>
      </c>
      <c r="C177" t="str">
        <f t="shared" si="2"/>
        <v>Asia and Oceania</v>
      </c>
      <c r="G177" s="19" t="s">
        <v>60</v>
      </c>
      <c r="H177" s="19">
        <v>-3.7032699999999998</v>
      </c>
      <c r="I177" s="19">
        <v>40.416699999999999</v>
      </c>
      <c r="J177" s="19" t="s">
        <v>464</v>
      </c>
    </row>
    <row r="178" spans="1:10" x14ac:dyDescent="0.2">
      <c r="A178" t="s">
        <v>802</v>
      </c>
      <c r="B178" t="s">
        <v>803</v>
      </c>
      <c r="C178" t="e">
        <f t="shared" si="2"/>
        <v>#N/A</v>
      </c>
      <c r="G178" s="19" t="s">
        <v>804</v>
      </c>
      <c r="H178" s="19">
        <v>79.852800000000002</v>
      </c>
      <c r="I178" s="19">
        <v>6.9214799999999999</v>
      </c>
      <c r="J178" s="19" t="s">
        <v>467</v>
      </c>
    </row>
    <row r="179" spans="1:10" x14ac:dyDescent="0.2">
      <c r="A179" t="s">
        <v>50</v>
      </c>
      <c r="B179" t="s">
        <v>805</v>
      </c>
      <c r="C179" t="str">
        <f t="shared" si="2"/>
        <v>The European Union</v>
      </c>
      <c r="G179" s="19" t="s">
        <v>806</v>
      </c>
      <c r="H179" s="19">
        <v>-62.730899999999998</v>
      </c>
      <c r="I179" s="19">
        <v>17.3</v>
      </c>
      <c r="J179" s="19" t="s">
        <v>481</v>
      </c>
    </row>
    <row r="180" spans="1:10" x14ac:dyDescent="0.2">
      <c r="A180" t="s">
        <v>52</v>
      </c>
      <c r="B180" t="s">
        <v>807</v>
      </c>
      <c r="C180" t="str">
        <f t="shared" si="2"/>
        <v>The European Union</v>
      </c>
      <c r="G180" s="19" t="s">
        <v>808</v>
      </c>
      <c r="H180" s="19">
        <v>-60.983199999999997</v>
      </c>
      <c r="I180" s="19">
        <v>14</v>
      </c>
      <c r="J180" s="19" t="s">
        <v>481</v>
      </c>
    </row>
    <row r="181" spans="1:10" x14ac:dyDescent="0.2">
      <c r="A181" t="s">
        <v>767</v>
      </c>
      <c r="B181" t="s">
        <v>809</v>
      </c>
      <c r="C181" t="str">
        <f t="shared" si="2"/>
        <v>Americas</v>
      </c>
      <c r="G181" s="19" t="s">
        <v>810</v>
      </c>
      <c r="H181" s="19">
        <v>-61.265300000000003</v>
      </c>
      <c r="I181" s="19">
        <v>13.2035</v>
      </c>
      <c r="J181" s="19" t="s">
        <v>481</v>
      </c>
    </row>
    <row r="182" spans="1:10" x14ac:dyDescent="0.2">
      <c r="A182" t="s">
        <v>108</v>
      </c>
      <c r="B182" t="s">
        <v>811</v>
      </c>
      <c r="C182" t="str">
        <f t="shared" si="2"/>
        <v>Middle East</v>
      </c>
      <c r="G182" s="19" t="s">
        <v>812</v>
      </c>
      <c r="H182" s="19">
        <v>32.536299999999997</v>
      </c>
      <c r="I182" s="19">
        <v>15.5932</v>
      </c>
      <c r="J182" s="19" t="s">
        <v>473</v>
      </c>
    </row>
    <row r="183" spans="1:10" x14ac:dyDescent="0.2">
      <c r="A183" t="s">
        <v>813</v>
      </c>
      <c r="B183" t="s">
        <v>814</v>
      </c>
      <c r="C183" t="e">
        <f t="shared" si="2"/>
        <v>#N/A</v>
      </c>
      <c r="G183" s="19" t="s">
        <v>815</v>
      </c>
      <c r="H183" s="19">
        <v>-55.167900000000003</v>
      </c>
      <c r="I183" s="19">
        <v>5.8231999999999999</v>
      </c>
      <c r="J183" s="19" t="s">
        <v>481</v>
      </c>
    </row>
    <row r="184" spans="1:10" x14ac:dyDescent="0.2">
      <c r="A184" t="s">
        <v>54</v>
      </c>
      <c r="B184" t="s">
        <v>816</v>
      </c>
      <c r="C184" t="str">
        <f t="shared" si="2"/>
        <v>The European Union</v>
      </c>
      <c r="G184" s="19" t="s">
        <v>62</v>
      </c>
      <c r="H184" s="19">
        <v>18.064499999999999</v>
      </c>
      <c r="I184" s="19">
        <v>59.332700000000003</v>
      </c>
      <c r="J184" s="19" t="s">
        <v>464</v>
      </c>
    </row>
    <row r="185" spans="1:10" x14ac:dyDescent="0.2">
      <c r="A185" t="s">
        <v>297</v>
      </c>
      <c r="B185" t="s">
        <v>817</v>
      </c>
      <c r="C185" t="str">
        <f t="shared" si="2"/>
        <v>Europe (non-EU)</v>
      </c>
      <c r="G185" s="19" t="s">
        <v>818</v>
      </c>
      <c r="H185" s="19">
        <v>7.4482100000000004</v>
      </c>
      <c r="I185" s="19">
        <v>46.948</v>
      </c>
      <c r="J185" s="19" t="s">
        <v>471</v>
      </c>
    </row>
    <row r="186" spans="1:10" x14ac:dyDescent="0.2">
      <c r="A186" t="s">
        <v>772</v>
      </c>
      <c r="B186" t="s">
        <v>819</v>
      </c>
      <c r="C186" t="str">
        <f t="shared" si="2"/>
        <v>Africa</v>
      </c>
      <c r="G186" s="19" t="s">
        <v>820</v>
      </c>
      <c r="H186" s="19">
        <v>36.311900000000001</v>
      </c>
      <c r="I186" s="19">
        <v>33.514600000000002</v>
      </c>
      <c r="J186" s="19" t="s">
        <v>497</v>
      </c>
    </row>
    <row r="187" spans="1:10" x14ac:dyDescent="0.2">
      <c r="A187" t="s">
        <v>821</v>
      </c>
      <c r="B187" t="s">
        <v>822</v>
      </c>
      <c r="C187" t="e">
        <f t="shared" si="2"/>
        <v>#N/A</v>
      </c>
      <c r="G187" s="19" t="s">
        <v>823</v>
      </c>
      <c r="H187" s="19">
        <v>68.7864</v>
      </c>
      <c r="I187" s="19">
        <v>38.587800000000001</v>
      </c>
      <c r="J187" s="19" t="s">
        <v>471</v>
      </c>
    </row>
    <row r="188" spans="1:10" x14ac:dyDescent="0.2">
      <c r="A188" t="s">
        <v>824</v>
      </c>
      <c r="B188" t="s">
        <v>825</v>
      </c>
      <c r="C188" t="e">
        <f t="shared" si="2"/>
        <v>#N/A</v>
      </c>
      <c r="G188" s="19" t="s">
        <v>826</v>
      </c>
      <c r="H188" s="19">
        <v>35.738199999999999</v>
      </c>
      <c r="I188" s="19">
        <v>-6.1748599999999998</v>
      </c>
      <c r="J188" s="19" t="s">
        <v>473</v>
      </c>
    </row>
    <row r="189" spans="1:10" x14ac:dyDescent="0.2">
      <c r="A189" t="s">
        <v>827</v>
      </c>
      <c r="B189" t="s">
        <v>828</v>
      </c>
      <c r="C189" t="e">
        <f t="shared" si="2"/>
        <v>#N/A</v>
      </c>
      <c r="G189" s="19" t="s">
        <v>829</v>
      </c>
      <c r="H189" s="19">
        <v>100.521</v>
      </c>
      <c r="I189" s="19">
        <v>13.7308</v>
      </c>
      <c r="J189" s="19" t="s">
        <v>467</v>
      </c>
    </row>
    <row r="190" spans="1:10" x14ac:dyDescent="0.2">
      <c r="A190" t="s">
        <v>830</v>
      </c>
      <c r="B190" t="s">
        <v>831</v>
      </c>
      <c r="C190" t="e">
        <f t="shared" si="2"/>
        <v>#N/A</v>
      </c>
      <c r="G190" s="19" t="s">
        <v>832</v>
      </c>
      <c r="H190" s="19">
        <v>125.56699999999999</v>
      </c>
      <c r="I190" s="19">
        <v>-8.5666700000000002</v>
      </c>
      <c r="J190" s="19" t="s">
        <v>467</v>
      </c>
    </row>
    <row r="191" spans="1:10" x14ac:dyDescent="0.2">
      <c r="A191" t="s">
        <v>833</v>
      </c>
      <c r="B191" t="s">
        <v>834</v>
      </c>
      <c r="C191" t="e">
        <f t="shared" si="2"/>
        <v>#N/A</v>
      </c>
      <c r="G191" s="19" t="s">
        <v>835</v>
      </c>
      <c r="H191" s="19">
        <v>1.2255</v>
      </c>
      <c r="I191" s="19">
        <v>6.1227999999999998</v>
      </c>
      <c r="J191" s="19" t="s">
        <v>473</v>
      </c>
    </row>
    <row r="192" spans="1:10" x14ac:dyDescent="0.2">
      <c r="A192" t="s">
        <v>836</v>
      </c>
      <c r="B192" t="s">
        <v>837</v>
      </c>
      <c r="C192" t="e">
        <f t="shared" si="2"/>
        <v>#N/A</v>
      </c>
      <c r="G192" s="19" t="s">
        <v>838</v>
      </c>
      <c r="H192" s="19">
        <v>-175.21600000000001</v>
      </c>
      <c r="I192" s="19">
        <v>-21.135999999999999</v>
      </c>
      <c r="J192" s="19" t="s">
        <v>467</v>
      </c>
    </row>
    <row r="193" spans="1:10" x14ac:dyDescent="0.2">
      <c r="A193" t="s">
        <v>839</v>
      </c>
      <c r="B193" t="s">
        <v>840</v>
      </c>
      <c r="C193" t="e">
        <f t="shared" si="2"/>
        <v>#N/A</v>
      </c>
      <c r="G193" s="19" t="s">
        <v>841</v>
      </c>
      <c r="H193" s="19">
        <v>-61.478900000000003</v>
      </c>
      <c r="I193" s="19">
        <v>10.659599999999999</v>
      </c>
      <c r="J193" s="19" t="s">
        <v>481</v>
      </c>
    </row>
    <row r="194" spans="1:10" x14ac:dyDescent="0.2">
      <c r="A194" t="s">
        <v>774</v>
      </c>
      <c r="B194" t="s">
        <v>842</v>
      </c>
      <c r="C194" t="str">
        <f t="shared" si="2"/>
        <v>Asia and Oceania</v>
      </c>
      <c r="G194" s="19" t="s">
        <v>843</v>
      </c>
      <c r="H194" s="19">
        <v>10.210000000000001</v>
      </c>
      <c r="I194" s="19">
        <v>36.789900000000003</v>
      </c>
      <c r="J194" s="19" t="s">
        <v>473</v>
      </c>
    </row>
    <row r="195" spans="1:10" x14ac:dyDescent="0.2">
      <c r="A195" t="s">
        <v>776</v>
      </c>
      <c r="B195" t="s">
        <v>844</v>
      </c>
      <c r="C195" t="str">
        <f t="shared" si="2"/>
        <v>Europe (non-EU)</v>
      </c>
      <c r="G195" s="19" t="s">
        <v>845</v>
      </c>
      <c r="H195" s="19">
        <v>32.360599999999998</v>
      </c>
      <c r="I195" s="19">
        <v>39.715299999999999</v>
      </c>
      <c r="J195" s="19" t="s">
        <v>471</v>
      </c>
    </row>
    <row r="196" spans="1:10" x14ac:dyDescent="0.2">
      <c r="A196" t="s">
        <v>778</v>
      </c>
      <c r="B196" t="s">
        <v>846</v>
      </c>
      <c r="C196" t="str">
        <f t="shared" ref="C196:C251" si="3">VLOOKUP(A196,$G$1:$J$219,4,FALSE)</f>
        <v>Africa</v>
      </c>
      <c r="G196" s="19" t="s">
        <v>847</v>
      </c>
      <c r="H196" s="19">
        <v>58.379399999999997</v>
      </c>
      <c r="I196" s="19">
        <v>37.950899999999997</v>
      </c>
      <c r="J196" s="19" t="s">
        <v>471</v>
      </c>
    </row>
    <row r="197" spans="1:10" x14ac:dyDescent="0.2">
      <c r="A197" t="s">
        <v>237</v>
      </c>
      <c r="B197" t="s">
        <v>848</v>
      </c>
      <c r="C197" t="str">
        <f t="shared" si="3"/>
        <v>Middle East</v>
      </c>
      <c r="G197" s="19" t="s">
        <v>849</v>
      </c>
      <c r="H197" s="19">
        <v>-71.141389000000004</v>
      </c>
      <c r="I197" s="19">
        <v>21.4602778</v>
      </c>
      <c r="J197" s="19" t="s">
        <v>481</v>
      </c>
    </row>
    <row r="198" spans="1:10" x14ac:dyDescent="0.2">
      <c r="A198" t="s">
        <v>783</v>
      </c>
      <c r="B198" t="s">
        <v>850</v>
      </c>
      <c r="C198" t="str">
        <f t="shared" si="3"/>
        <v>Africa</v>
      </c>
      <c r="G198" s="19" t="s">
        <v>851</v>
      </c>
      <c r="H198" s="19">
        <v>179.08956699999999</v>
      </c>
      <c r="I198" s="19">
        <v>-8.6314876999999992</v>
      </c>
      <c r="J198" s="19" t="s">
        <v>467</v>
      </c>
    </row>
    <row r="199" spans="1:10" x14ac:dyDescent="0.2">
      <c r="A199" t="s">
        <v>282</v>
      </c>
      <c r="B199" t="s">
        <v>852</v>
      </c>
      <c r="C199" t="str">
        <f t="shared" si="3"/>
        <v>Europe (non-EU)</v>
      </c>
      <c r="G199" s="19" t="s">
        <v>853</v>
      </c>
      <c r="H199" s="19">
        <v>32.572899999999997</v>
      </c>
      <c r="I199" s="19">
        <v>0.31426900000000002</v>
      </c>
      <c r="J199" s="19" t="s">
        <v>473</v>
      </c>
    </row>
    <row r="200" spans="1:10" x14ac:dyDescent="0.2">
      <c r="A200" t="s">
        <v>786</v>
      </c>
      <c r="B200" t="s">
        <v>854</v>
      </c>
      <c r="C200" t="str">
        <f t="shared" si="3"/>
        <v>Africa</v>
      </c>
      <c r="G200" s="19" t="s">
        <v>855</v>
      </c>
      <c r="H200" s="19">
        <v>30.503799999999998</v>
      </c>
      <c r="I200" s="19">
        <v>50.453600000000002</v>
      </c>
      <c r="J200" s="19" t="s">
        <v>471</v>
      </c>
    </row>
    <row r="201" spans="1:10" x14ac:dyDescent="0.2">
      <c r="A201" t="s">
        <v>788</v>
      </c>
      <c r="B201" t="s">
        <v>856</v>
      </c>
      <c r="C201" t="str">
        <f t="shared" si="3"/>
        <v>Africa</v>
      </c>
      <c r="G201" s="19" t="s">
        <v>93</v>
      </c>
      <c r="H201" s="19">
        <v>54.3705</v>
      </c>
      <c r="I201" s="19">
        <v>24.476400000000002</v>
      </c>
      <c r="J201" s="19" t="s">
        <v>497</v>
      </c>
    </row>
    <row r="202" spans="1:10" x14ac:dyDescent="0.2">
      <c r="A202" t="s">
        <v>248</v>
      </c>
      <c r="B202" t="s">
        <v>857</v>
      </c>
      <c r="C202" t="str">
        <f t="shared" si="3"/>
        <v>Asia and Oceania</v>
      </c>
      <c r="G202" s="19" t="s">
        <v>362</v>
      </c>
      <c r="H202" s="19">
        <v>-0.12623599999999999</v>
      </c>
      <c r="I202" s="19">
        <v>51.5002</v>
      </c>
      <c r="J202" s="19" t="s">
        <v>471</v>
      </c>
    </row>
    <row r="203" spans="1:10" x14ac:dyDescent="0.2">
      <c r="A203" t="s">
        <v>858</v>
      </c>
      <c r="B203" t="s">
        <v>859</v>
      </c>
      <c r="C203" t="e">
        <f t="shared" si="3"/>
        <v>#N/A</v>
      </c>
      <c r="G203" s="19" t="s">
        <v>121</v>
      </c>
      <c r="H203" s="19">
        <v>-77.031999999999996</v>
      </c>
      <c r="I203" s="19">
        <v>38.889499999999998</v>
      </c>
      <c r="J203" s="19" t="s">
        <v>481</v>
      </c>
    </row>
    <row r="204" spans="1:10" x14ac:dyDescent="0.2">
      <c r="A204" t="s">
        <v>56</v>
      </c>
      <c r="B204" t="s">
        <v>860</v>
      </c>
      <c r="C204" t="str">
        <f t="shared" si="3"/>
        <v>The European Union</v>
      </c>
      <c r="G204" s="19" t="s">
        <v>861</v>
      </c>
      <c r="H204" s="19">
        <v>-56.067500000000003</v>
      </c>
      <c r="I204" s="19">
        <v>-34.894100000000002</v>
      </c>
      <c r="J204" s="19" t="s">
        <v>481</v>
      </c>
    </row>
    <row r="205" spans="1:10" x14ac:dyDescent="0.2">
      <c r="A205" t="s">
        <v>58</v>
      </c>
      <c r="B205" t="s">
        <v>862</v>
      </c>
      <c r="C205" t="str">
        <f t="shared" si="3"/>
        <v>The European Union</v>
      </c>
      <c r="G205" s="19" t="s">
        <v>863</v>
      </c>
      <c r="H205" s="19">
        <v>69.269000000000005</v>
      </c>
      <c r="I205" s="19">
        <v>41.305199999999999</v>
      </c>
      <c r="J205" s="19" t="s">
        <v>471</v>
      </c>
    </row>
    <row r="206" spans="1:10" x14ac:dyDescent="0.2">
      <c r="A206" t="s">
        <v>794</v>
      </c>
      <c r="B206" t="s">
        <v>864</v>
      </c>
      <c r="C206" t="str">
        <f t="shared" si="3"/>
        <v>Asia and Oceania</v>
      </c>
      <c r="G206" s="19" t="s">
        <v>865</v>
      </c>
      <c r="H206" s="19">
        <v>168.321</v>
      </c>
      <c r="I206" s="19">
        <v>-17.740400000000001</v>
      </c>
      <c r="J206" s="19" t="s">
        <v>467</v>
      </c>
    </row>
    <row r="207" spans="1:10" x14ac:dyDescent="0.2">
      <c r="A207" t="s">
        <v>796</v>
      </c>
      <c r="B207" t="s">
        <v>866</v>
      </c>
      <c r="C207" t="str">
        <f t="shared" si="3"/>
        <v>Africa</v>
      </c>
      <c r="G207" s="19" t="s">
        <v>867</v>
      </c>
      <c r="H207" s="19">
        <v>-69.837100000000007</v>
      </c>
      <c r="I207" s="19">
        <v>9.0816499999999998</v>
      </c>
      <c r="J207" s="19" t="s">
        <v>481</v>
      </c>
    </row>
    <row r="208" spans="1:10" x14ac:dyDescent="0.2">
      <c r="A208" t="s">
        <v>798</v>
      </c>
      <c r="B208" t="s">
        <v>868</v>
      </c>
      <c r="C208" t="str">
        <f t="shared" si="3"/>
        <v>Africa</v>
      </c>
      <c r="G208" s="19" t="s">
        <v>869</v>
      </c>
      <c r="H208" s="19">
        <v>105.825</v>
      </c>
      <c r="I208" s="19">
        <v>21.006900000000002</v>
      </c>
      <c r="J208" s="19" t="s">
        <v>467</v>
      </c>
    </row>
    <row r="209" spans="1:10" x14ac:dyDescent="0.2">
      <c r="A209" t="s">
        <v>870</v>
      </c>
      <c r="B209" t="s">
        <v>871</v>
      </c>
      <c r="C209" t="e">
        <f t="shared" si="3"/>
        <v>#N/A</v>
      </c>
      <c r="G209" s="19" t="s">
        <v>872</v>
      </c>
      <c r="H209" s="19">
        <v>-64.896299999999997</v>
      </c>
      <c r="I209" s="19">
        <v>18.335799999999999</v>
      </c>
      <c r="J209" s="19" t="s">
        <v>481</v>
      </c>
    </row>
    <row r="210" spans="1:10" x14ac:dyDescent="0.2">
      <c r="A210" t="s">
        <v>800</v>
      </c>
      <c r="B210" t="s">
        <v>873</v>
      </c>
      <c r="C210" t="str">
        <f t="shared" si="3"/>
        <v>Africa</v>
      </c>
      <c r="G210" s="19" t="s">
        <v>874</v>
      </c>
      <c r="H210" s="19">
        <v>44.207500000000003</v>
      </c>
      <c r="I210" s="19">
        <v>15.352</v>
      </c>
      <c r="J210" s="19" t="s">
        <v>497</v>
      </c>
    </row>
    <row r="211" spans="1:10" x14ac:dyDescent="0.2">
      <c r="A211" t="s">
        <v>60</v>
      </c>
      <c r="B211" t="s">
        <v>875</v>
      </c>
      <c r="C211" t="str">
        <f t="shared" si="3"/>
        <v>The European Union</v>
      </c>
      <c r="G211" s="19" t="s">
        <v>876</v>
      </c>
      <c r="H211" s="19">
        <v>28.293700000000001</v>
      </c>
      <c r="I211" s="19">
        <v>-15.398199999999999</v>
      </c>
      <c r="J211" s="19" t="s">
        <v>473</v>
      </c>
    </row>
    <row r="212" spans="1:10" x14ac:dyDescent="0.2">
      <c r="A212" t="s">
        <v>804</v>
      </c>
      <c r="B212" t="s">
        <v>877</v>
      </c>
      <c r="C212" t="str">
        <f t="shared" si="3"/>
        <v>Asia and Oceania</v>
      </c>
      <c r="G212" s="19" t="s">
        <v>878</v>
      </c>
      <c r="H212" s="19">
        <v>31.0672</v>
      </c>
      <c r="I212" s="19">
        <v>-17.831199999999999</v>
      </c>
      <c r="J212" s="19" t="s">
        <v>473</v>
      </c>
    </row>
    <row r="213" spans="1:10" x14ac:dyDescent="0.2">
      <c r="A213" t="s">
        <v>812</v>
      </c>
      <c r="B213" t="s">
        <v>879</v>
      </c>
      <c r="C213" t="str">
        <f t="shared" si="3"/>
        <v>Africa</v>
      </c>
    </row>
    <row r="214" spans="1:10" x14ac:dyDescent="0.2">
      <c r="A214" t="s">
        <v>815</v>
      </c>
      <c r="B214" t="s">
        <v>880</v>
      </c>
      <c r="C214" t="str">
        <f t="shared" si="3"/>
        <v>Americas</v>
      </c>
    </row>
    <row r="215" spans="1:10" x14ac:dyDescent="0.2">
      <c r="A215" t="s">
        <v>881</v>
      </c>
      <c r="B215" t="s">
        <v>882</v>
      </c>
      <c r="C215" t="e">
        <f t="shared" si="3"/>
        <v>#N/A</v>
      </c>
    </row>
    <row r="216" spans="1:10" x14ac:dyDescent="0.2">
      <c r="A216" t="s">
        <v>883</v>
      </c>
      <c r="B216" t="s">
        <v>884</v>
      </c>
      <c r="C216" t="e">
        <f t="shared" si="3"/>
        <v>#N/A</v>
      </c>
    </row>
    <row r="217" spans="1:10" x14ac:dyDescent="0.2">
      <c r="A217" t="s">
        <v>62</v>
      </c>
      <c r="B217" t="s">
        <v>885</v>
      </c>
      <c r="C217" t="str">
        <f t="shared" si="3"/>
        <v>The European Union</v>
      </c>
    </row>
    <row r="218" spans="1:10" x14ac:dyDescent="0.2">
      <c r="A218" t="s">
        <v>818</v>
      </c>
      <c r="B218" t="s">
        <v>886</v>
      </c>
      <c r="C218" t="str">
        <f t="shared" si="3"/>
        <v>Europe (non-EU)</v>
      </c>
    </row>
    <row r="219" spans="1:10" x14ac:dyDescent="0.2">
      <c r="A219" t="s">
        <v>820</v>
      </c>
      <c r="B219" t="s">
        <v>887</v>
      </c>
      <c r="C219" t="str">
        <f t="shared" si="3"/>
        <v>Middle East</v>
      </c>
    </row>
    <row r="220" spans="1:10" x14ac:dyDescent="0.2">
      <c r="A220" t="s">
        <v>888</v>
      </c>
      <c r="B220" t="s">
        <v>889</v>
      </c>
      <c r="C220" t="e">
        <f t="shared" si="3"/>
        <v>#N/A</v>
      </c>
    </row>
    <row r="221" spans="1:10" x14ac:dyDescent="0.2">
      <c r="A221" t="s">
        <v>823</v>
      </c>
      <c r="B221" t="s">
        <v>890</v>
      </c>
      <c r="C221" t="str">
        <f t="shared" si="3"/>
        <v>Europe (non-EU)</v>
      </c>
    </row>
    <row r="222" spans="1:10" x14ac:dyDescent="0.2">
      <c r="A222" t="s">
        <v>826</v>
      </c>
      <c r="B222" t="s">
        <v>891</v>
      </c>
      <c r="C222" t="str">
        <f t="shared" si="3"/>
        <v>Africa</v>
      </c>
    </row>
    <row r="223" spans="1:10" x14ac:dyDescent="0.2">
      <c r="A223" t="s">
        <v>829</v>
      </c>
      <c r="B223" t="s">
        <v>892</v>
      </c>
      <c r="C223" t="str">
        <f t="shared" si="3"/>
        <v>Asia and Oceania</v>
      </c>
    </row>
    <row r="224" spans="1:10" x14ac:dyDescent="0.2">
      <c r="A224" t="s">
        <v>832</v>
      </c>
      <c r="B224" t="s">
        <v>893</v>
      </c>
      <c r="C224" t="str">
        <f t="shared" si="3"/>
        <v>Asia and Oceania</v>
      </c>
    </row>
    <row r="225" spans="1:3" x14ac:dyDescent="0.2">
      <c r="A225" t="s">
        <v>835</v>
      </c>
      <c r="B225" t="s">
        <v>894</v>
      </c>
      <c r="C225" t="str">
        <f t="shared" si="3"/>
        <v>Africa</v>
      </c>
    </row>
    <row r="226" spans="1:3" x14ac:dyDescent="0.2">
      <c r="A226" t="s">
        <v>895</v>
      </c>
      <c r="B226" t="s">
        <v>896</v>
      </c>
      <c r="C226" t="e">
        <f t="shared" si="3"/>
        <v>#N/A</v>
      </c>
    </row>
    <row r="227" spans="1:3" x14ac:dyDescent="0.2">
      <c r="A227" t="s">
        <v>838</v>
      </c>
      <c r="B227" t="s">
        <v>897</v>
      </c>
      <c r="C227" t="str">
        <f t="shared" si="3"/>
        <v>Asia and Oceania</v>
      </c>
    </row>
    <row r="228" spans="1:3" x14ac:dyDescent="0.2">
      <c r="A228" t="s">
        <v>841</v>
      </c>
      <c r="B228" t="s">
        <v>898</v>
      </c>
      <c r="C228" t="str">
        <f t="shared" si="3"/>
        <v>Americas</v>
      </c>
    </row>
    <row r="229" spans="1:3" x14ac:dyDescent="0.2">
      <c r="A229" t="s">
        <v>843</v>
      </c>
      <c r="B229" t="s">
        <v>899</v>
      </c>
      <c r="C229" t="str">
        <f t="shared" si="3"/>
        <v>Africa</v>
      </c>
    </row>
    <row r="230" spans="1:3" x14ac:dyDescent="0.2">
      <c r="A230" t="s">
        <v>845</v>
      </c>
      <c r="B230" t="s">
        <v>900</v>
      </c>
      <c r="C230" t="str">
        <f t="shared" si="3"/>
        <v>Europe (non-EU)</v>
      </c>
    </row>
    <row r="231" spans="1:3" x14ac:dyDescent="0.2">
      <c r="A231" t="s">
        <v>847</v>
      </c>
      <c r="B231" t="s">
        <v>901</v>
      </c>
      <c r="C231" t="str">
        <f t="shared" si="3"/>
        <v>Europe (non-EU)</v>
      </c>
    </row>
    <row r="232" spans="1:3" x14ac:dyDescent="0.2">
      <c r="A232" t="s">
        <v>849</v>
      </c>
      <c r="B232" t="s">
        <v>902</v>
      </c>
      <c r="C232" t="str">
        <f t="shared" si="3"/>
        <v>Americas</v>
      </c>
    </row>
    <row r="233" spans="1:3" x14ac:dyDescent="0.2">
      <c r="A233" t="s">
        <v>851</v>
      </c>
      <c r="B233" t="s">
        <v>903</v>
      </c>
      <c r="C233" t="str">
        <f t="shared" si="3"/>
        <v>Asia and Oceania</v>
      </c>
    </row>
    <row r="234" spans="1:3" x14ac:dyDescent="0.2">
      <c r="A234" t="s">
        <v>853</v>
      </c>
      <c r="B234" t="s">
        <v>904</v>
      </c>
      <c r="C234" t="str">
        <f t="shared" si="3"/>
        <v>Africa</v>
      </c>
    </row>
    <row r="235" spans="1:3" x14ac:dyDescent="0.2">
      <c r="A235" t="s">
        <v>855</v>
      </c>
      <c r="B235" t="s">
        <v>905</v>
      </c>
      <c r="C235" t="str">
        <f t="shared" si="3"/>
        <v>Europe (non-EU)</v>
      </c>
    </row>
    <row r="236" spans="1:3" x14ac:dyDescent="0.2">
      <c r="A236" t="s">
        <v>93</v>
      </c>
      <c r="B236" t="s">
        <v>906</v>
      </c>
      <c r="C236" t="str">
        <f t="shared" si="3"/>
        <v>Middle East</v>
      </c>
    </row>
    <row r="237" spans="1:3" x14ac:dyDescent="0.2">
      <c r="A237" t="s">
        <v>362</v>
      </c>
      <c r="B237" t="s">
        <v>907</v>
      </c>
      <c r="C237" t="str">
        <f t="shared" si="3"/>
        <v>Europe (non-EU)</v>
      </c>
    </row>
    <row r="238" spans="1:3" x14ac:dyDescent="0.2">
      <c r="A238" t="s">
        <v>121</v>
      </c>
      <c r="B238" t="s">
        <v>908</v>
      </c>
      <c r="C238" t="str">
        <f t="shared" si="3"/>
        <v>Americas</v>
      </c>
    </row>
    <row r="239" spans="1:3" x14ac:dyDescent="0.2">
      <c r="A239" t="s">
        <v>909</v>
      </c>
      <c r="B239" t="s">
        <v>910</v>
      </c>
      <c r="C239" t="e">
        <f t="shared" si="3"/>
        <v>#N/A</v>
      </c>
    </row>
    <row r="240" spans="1:3" x14ac:dyDescent="0.2">
      <c r="A240" t="s">
        <v>861</v>
      </c>
      <c r="B240" t="s">
        <v>911</v>
      </c>
      <c r="C240" t="str">
        <f t="shared" si="3"/>
        <v>Americas</v>
      </c>
    </row>
    <row r="241" spans="1:3" x14ac:dyDescent="0.2">
      <c r="A241" t="s">
        <v>863</v>
      </c>
      <c r="B241" t="s">
        <v>912</v>
      </c>
      <c r="C241" t="str">
        <f t="shared" si="3"/>
        <v>Europe (non-EU)</v>
      </c>
    </row>
    <row r="242" spans="1:3" x14ac:dyDescent="0.2">
      <c r="A242" t="s">
        <v>865</v>
      </c>
      <c r="B242" t="s">
        <v>913</v>
      </c>
      <c r="C242" t="str">
        <f t="shared" si="3"/>
        <v>Asia and Oceania</v>
      </c>
    </row>
    <row r="243" spans="1:3" x14ac:dyDescent="0.2">
      <c r="A243" t="s">
        <v>914</v>
      </c>
      <c r="B243" t="s">
        <v>915</v>
      </c>
      <c r="C243" t="e">
        <f t="shared" si="3"/>
        <v>#N/A</v>
      </c>
    </row>
    <row r="244" spans="1:3" x14ac:dyDescent="0.2">
      <c r="A244" t="s">
        <v>869</v>
      </c>
      <c r="B244" t="s">
        <v>916</v>
      </c>
      <c r="C244" t="str">
        <f t="shared" si="3"/>
        <v>Asia and Oceania</v>
      </c>
    </row>
    <row r="245" spans="1:3" x14ac:dyDescent="0.2">
      <c r="A245" t="s">
        <v>523</v>
      </c>
      <c r="B245" t="s">
        <v>917</v>
      </c>
      <c r="C245" t="str">
        <f t="shared" si="3"/>
        <v>Americas</v>
      </c>
    </row>
    <row r="246" spans="1:3" x14ac:dyDescent="0.2">
      <c r="A246" t="s">
        <v>918</v>
      </c>
      <c r="B246" t="s">
        <v>919</v>
      </c>
      <c r="C246" t="e">
        <f t="shared" si="3"/>
        <v>#N/A</v>
      </c>
    </row>
    <row r="247" spans="1:3" x14ac:dyDescent="0.2">
      <c r="A247" t="s">
        <v>920</v>
      </c>
      <c r="B247" t="s">
        <v>921</v>
      </c>
      <c r="C247" t="e">
        <f t="shared" si="3"/>
        <v>#N/A</v>
      </c>
    </row>
    <row r="248" spans="1:3" x14ac:dyDescent="0.2">
      <c r="A248" t="s">
        <v>922</v>
      </c>
      <c r="B248" t="s">
        <v>923</v>
      </c>
      <c r="C248" t="e">
        <f t="shared" si="3"/>
        <v>#N/A</v>
      </c>
    </row>
    <row r="249" spans="1:3" x14ac:dyDescent="0.2">
      <c r="A249" t="s">
        <v>874</v>
      </c>
      <c r="B249" t="s">
        <v>924</v>
      </c>
      <c r="C249" t="str">
        <f t="shared" si="3"/>
        <v>Middle East</v>
      </c>
    </row>
    <row r="250" spans="1:3" x14ac:dyDescent="0.2">
      <c r="A250" t="s">
        <v>876</v>
      </c>
      <c r="B250" t="s">
        <v>925</v>
      </c>
      <c r="C250" t="str">
        <f t="shared" si="3"/>
        <v>Africa</v>
      </c>
    </row>
    <row r="251" spans="1:3" x14ac:dyDescent="0.2">
      <c r="A251" t="s">
        <v>878</v>
      </c>
      <c r="B251" t="s">
        <v>926</v>
      </c>
      <c r="C251" t="str">
        <f t="shared" si="3"/>
        <v>Africa</v>
      </c>
    </row>
  </sheetData>
  <autoFilter ref="G1:J212" xr:uid="{898B91C7-1ECF-4642-BA01-09D16325CDA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A69F7-44F9-408D-BC38-B5BFEDD646F9}">
  <sheetPr codeName="Sheet4"/>
  <dimension ref="B1:M28"/>
  <sheetViews>
    <sheetView workbookViewId="0">
      <selection activeCell="D14" sqref="D14"/>
    </sheetView>
  </sheetViews>
  <sheetFormatPr baseColWidth="10" defaultColWidth="8.83203125" defaultRowHeight="15" x14ac:dyDescent="0.2"/>
  <cols>
    <col min="2" max="2" width="15.5" customWidth="1"/>
    <col min="3" max="3" width="17" customWidth="1"/>
    <col min="4" max="4" width="15.5" customWidth="1"/>
    <col min="5" max="5" width="28.1640625" customWidth="1"/>
    <col min="6" max="6" width="12.5" customWidth="1"/>
    <col min="8" max="8" width="20.6640625" customWidth="1"/>
  </cols>
  <sheetData>
    <row r="1" spans="2:13" x14ac:dyDescent="0.2">
      <c r="B1" t="s">
        <v>69</v>
      </c>
      <c r="C1" t="s">
        <v>70</v>
      </c>
      <c r="D1" t="s">
        <v>71</v>
      </c>
      <c r="E1" t="s">
        <v>927</v>
      </c>
      <c r="F1" t="s">
        <v>77</v>
      </c>
      <c r="G1" t="s">
        <v>78</v>
      </c>
      <c r="H1" t="s">
        <v>81</v>
      </c>
      <c r="I1" t="s">
        <v>928</v>
      </c>
      <c r="J1" t="s">
        <v>929</v>
      </c>
      <c r="K1" t="s">
        <v>74</v>
      </c>
      <c r="L1" t="s">
        <v>75</v>
      </c>
      <c r="M1" t="s">
        <v>930</v>
      </c>
    </row>
    <row r="2" spans="2:13" x14ac:dyDescent="0.2">
      <c r="B2" t="s">
        <v>10</v>
      </c>
      <c r="D2" t="s">
        <v>109</v>
      </c>
      <c r="E2" t="s">
        <v>161</v>
      </c>
      <c r="F2">
        <v>2022</v>
      </c>
      <c r="G2">
        <v>2023</v>
      </c>
      <c r="H2" t="s">
        <v>931</v>
      </c>
      <c r="I2" t="s">
        <v>932</v>
      </c>
      <c r="J2" t="s">
        <v>102</v>
      </c>
      <c r="K2" t="s">
        <v>122</v>
      </c>
      <c r="L2" s="2" t="s">
        <v>98</v>
      </c>
      <c r="M2" t="s">
        <v>95</v>
      </c>
    </row>
    <row r="3" spans="2:13" x14ac:dyDescent="0.2">
      <c r="B3" t="s">
        <v>12</v>
      </c>
      <c r="D3" t="s">
        <v>933</v>
      </c>
      <c r="E3" t="s">
        <v>311</v>
      </c>
      <c r="F3">
        <v>2023</v>
      </c>
      <c r="G3">
        <v>2024</v>
      </c>
      <c r="H3" t="s">
        <v>934</v>
      </c>
      <c r="I3" t="s">
        <v>935</v>
      </c>
      <c r="J3" t="s">
        <v>104</v>
      </c>
      <c r="K3" t="s">
        <v>96</v>
      </c>
      <c r="L3" s="2" t="s">
        <v>133</v>
      </c>
      <c r="M3" t="s">
        <v>179</v>
      </c>
    </row>
    <row r="4" spans="2:13" x14ac:dyDescent="0.2">
      <c r="B4" t="s">
        <v>14</v>
      </c>
      <c r="D4" t="s">
        <v>936</v>
      </c>
      <c r="E4" t="s">
        <v>214</v>
      </c>
      <c r="F4">
        <v>2024</v>
      </c>
      <c r="G4">
        <v>2025</v>
      </c>
      <c r="H4" t="s">
        <v>127</v>
      </c>
      <c r="L4" t="s">
        <v>124</v>
      </c>
    </row>
    <row r="5" spans="2:13" x14ac:dyDescent="0.2">
      <c r="B5" t="s">
        <v>16</v>
      </c>
      <c r="D5" t="s">
        <v>94</v>
      </c>
      <c r="E5" t="s">
        <v>97</v>
      </c>
      <c r="F5">
        <v>2025</v>
      </c>
      <c r="G5">
        <v>2026</v>
      </c>
      <c r="H5" t="s">
        <v>937</v>
      </c>
    </row>
    <row r="6" spans="2:13" x14ac:dyDescent="0.2">
      <c r="B6" t="s">
        <v>18</v>
      </c>
      <c r="D6" t="s">
        <v>938</v>
      </c>
      <c r="E6" t="s">
        <v>123</v>
      </c>
      <c r="F6">
        <v>2026</v>
      </c>
      <c r="G6">
        <v>2027</v>
      </c>
      <c r="H6" t="s">
        <v>939</v>
      </c>
    </row>
    <row r="7" spans="2:13" x14ac:dyDescent="0.2">
      <c r="B7" t="s">
        <v>20</v>
      </c>
      <c r="D7" t="s">
        <v>140</v>
      </c>
      <c r="E7" t="s">
        <v>180</v>
      </c>
      <c r="F7">
        <v>2027</v>
      </c>
      <c r="G7">
        <v>2028</v>
      </c>
      <c r="H7" t="s">
        <v>100</v>
      </c>
    </row>
    <row r="8" spans="2:13" x14ac:dyDescent="0.2">
      <c r="B8" t="s">
        <v>22</v>
      </c>
      <c r="F8">
        <v>2028</v>
      </c>
      <c r="G8" t="s">
        <v>940</v>
      </c>
      <c r="H8" t="s">
        <v>941</v>
      </c>
    </row>
    <row r="9" spans="2:13" x14ac:dyDescent="0.2">
      <c r="B9" t="s">
        <v>24</v>
      </c>
      <c r="F9">
        <v>2029</v>
      </c>
      <c r="H9" t="s">
        <v>942</v>
      </c>
    </row>
    <row r="10" spans="2:13" x14ac:dyDescent="0.2">
      <c r="B10" t="s">
        <v>26</v>
      </c>
      <c r="F10">
        <v>2030</v>
      </c>
      <c r="H10" t="s">
        <v>943</v>
      </c>
    </row>
    <row r="11" spans="2:13" x14ac:dyDescent="0.2">
      <c r="B11" t="s">
        <v>28</v>
      </c>
      <c r="F11" s="1" t="s">
        <v>943</v>
      </c>
    </row>
    <row r="12" spans="2:13" x14ac:dyDescent="0.2">
      <c r="B12" t="s">
        <v>30</v>
      </c>
    </row>
    <row r="13" spans="2:13" x14ac:dyDescent="0.2">
      <c r="B13" t="s">
        <v>32</v>
      </c>
    </row>
    <row r="14" spans="2:13" x14ac:dyDescent="0.2">
      <c r="B14" t="s">
        <v>34</v>
      </c>
    </row>
    <row r="15" spans="2:13" x14ac:dyDescent="0.2">
      <c r="B15" t="s">
        <v>36</v>
      </c>
    </row>
    <row r="16" spans="2:13" x14ac:dyDescent="0.2">
      <c r="B16" t="s">
        <v>38</v>
      </c>
    </row>
    <row r="17" spans="2:2" x14ac:dyDescent="0.2">
      <c r="B17" t="s">
        <v>40</v>
      </c>
    </row>
    <row r="18" spans="2:2" x14ac:dyDescent="0.2">
      <c r="B18" t="s">
        <v>42</v>
      </c>
    </row>
    <row r="19" spans="2:2" x14ac:dyDescent="0.2">
      <c r="B19" t="s">
        <v>44</v>
      </c>
    </row>
    <row r="20" spans="2:2" x14ac:dyDescent="0.2">
      <c r="B20" t="s">
        <v>46</v>
      </c>
    </row>
    <row r="21" spans="2:2" x14ac:dyDescent="0.2">
      <c r="B21" t="s">
        <v>48</v>
      </c>
    </row>
    <row r="22" spans="2:2" x14ac:dyDescent="0.2">
      <c r="B22" t="s">
        <v>50</v>
      </c>
    </row>
    <row r="23" spans="2:2" x14ac:dyDescent="0.2">
      <c r="B23" t="s">
        <v>52</v>
      </c>
    </row>
    <row r="24" spans="2:2" x14ac:dyDescent="0.2">
      <c r="B24" t="s">
        <v>54</v>
      </c>
    </row>
    <row r="25" spans="2:2" x14ac:dyDescent="0.2">
      <c r="B25" t="s">
        <v>56</v>
      </c>
    </row>
    <row r="26" spans="2:2" x14ac:dyDescent="0.2">
      <c r="B26" t="s">
        <v>58</v>
      </c>
    </row>
    <row r="27" spans="2:2" x14ac:dyDescent="0.2">
      <c r="B27" t="s">
        <v>60</v>
      </c>
    </row>
    <row r="28" spans="2:2" x14ac:dyDescent="0.2">
      <c r="B28" t="s">
        <v>62</v>
      </c>
    </row>
  </sheetData>
  <pageMargins left="0.7" right="0.7" top="0.75" bottom="0.75" header="0.3" footer="0.3"/>
  <pageSetup paperSize="9" orientation="portrait" r:id="rId1"/>
  <customProperties>
    <customPr name="QAA_DRILLPATH_NODE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7312F-C074-4556-85CA-B86B5944CD42}">
  <sheetPr codeName="Sheet5"/>
  <dimension ref="B2:L31"/>
  <sheetViews>
    <sheetView workbookViewId="0">
      <selection activeCell="H11" sqref="H11"/>
    </sheetView>
  </sheetViews>
  <sheetFormatPr baseColWidth="10" defaultColWidth="8.83203125" defaultRowHeight="15" x14ac:dyDescent="0.2"/>
  <cols>
    <col min="2" max="2" width="17.5" customWidth="1"/>
    <col min="4" max="4" width="31.1640625" customWidth="1"/>
    <col min="6" max="6" width="17.33203125" customWidth="1"/>
    <col min="8" max="8" width="19.5" customWidth="1"/>
    <col min="10" max="10" width="13.6640625" customWidth="1"/>
    <col min="12" max="12" width="12.6640625" customWidth="1"/>
  </cols>
  <sheetData>
    <row r="2" spans="2:12" x14ac:dyDescent="0.2">
      <c r="B2" t="s">
        <v>944</v>
      </c>
      <c r="D2" t="s">
        <v>945</v>
      </c>
      <c r="F2" t="s">
        <v>946</v>
      </c>
      <c r="H2" t="s">
        <v>947</v>
      </c>
      <c r="J2" t="s">
        <v>948</v>
      </c>
      <c r="L2" t="s">
        <v>949</v>
      </c>
    </row>
    <row r="3" spans="2:12" x14ac:dyDescent="0.2">
      <c r="B3" t="s">
        <v>950</v>
      </c>
      <c r="D3" t="s">
        <v>951</v>
      </c>
      <c r="F3" t="s">
        <v>8</v>
      </c>
      <c r="H3" t="s">
        <v>952</v>
      </c>
      <c r="J3" t="s">
        <v>953</v>
      </c>
      <c r="L3" t="s">
        <v>954</v>
      </c>
    </row>
    <row r="4" spans="2:12" x14ac:dyDescent="0.2">
      <c r="B4" t="s">
        <v>955</v>
      </c>
      <c r="D4" t="s">
        <v>956</v>
      </c>
      <c r="F4" t="s">
        <v>10</v>
      </c>
      <c r="H4" t="s">
        <v>957</v>
      </c>
      <c r="J4" t="s">
        <v>785</v>
      </c>
      <c r="L4" t="s">
        <v>10</v>
      </c>
    </row>
    <row r="5" spans="2:12" x14ac:dyDescent="0.2">
      <c r="B5" t="s">
        <v>958</v>
      </c>
      <c r="D5" t="s">
        <v>959</v>
      </c>
      <c r="F5" t="s">
        <v>12</v>
      </c>
      <c r="H5" t="s">
        <v>960</v>
      </c>
      <c r="J5" t="s">
        <v>961</v>
      </c>
      <c r="L5" t="s">
        <v>12</v>
      </c>
    </row>
    <row r="6" spans="2:12" x14ac:dyDescent="0.2">
      <c r="B6" t="s">
        <v>962</v>
      </c>
      <c r="D6" t="s">
        <v>963</v>
      </c>
      <c r="F6" t="s">
        <v>14</v>
      </c>
      <c r="H6" t="s">
        <v>140</v>
      </c>
      <c r="J6" t="s">
        <v>964</v>
      </c>
      <c r="L6" t="s">
        <v>14</v>
      </c>
    </row>
    <row r="7" spans="2:12" x14ac:dyDescent="0.2">
      <c r="B7" t="s">
        <v>140</v>
      </c>
      <c r="D7" t="s">
        <v>965</v>
      </c>
      <c r="F7" t="s">
        <v>16</v>
      </c>
      <c r="H7" t="s">
        <v>964</v>
      </c>
      <c r="L7" t="s">
        <v>16</v>
      </c>
    </row>
    <row r="8" spans="2:12" x14ac:dyDescent="0.2">
      <c r="D8" t="s">
        <v>966</v>
      </c>
      <c r="F8" t="s">
        <v>18</v>
      </c>
      <c r="L8" t="s">
        <v>18</v>
      </c>
    </row>
    <row r="9" spans="2:12" x14ac:dyDescent="0.2">
      <c r="D9" t="s">
        <v>967</v>
      </c>
      <c r="F9" t="s">
        <v>20</v>
      </c>
      <c r="L9" t="s">
        <v>20</v>
      </c>
    </row>
    <row r="10" spans="2:12" x14ac:dyDescent="0.2">
      <c r="B10" t="s">
        <v>968</v>
      </c>
      <c r="D10" t="s">
        <v>969</v>
      </c>
      <c r="F10" t="s">
        <v>22</v>
      </c>
      <c r="L10" t="s">
        <v>22</v>
      </c>
    </row>
    <row r="11" spans="2:12" x14ac:dyDescent="0.2">
      <c r="B11" t="s">
        <v>970</v>
      </c>
      <c r="D11" t="s">
        <v>971</v>
      </c>
      <c r="F11" t="s">
        <v>24</v>
      </c>
      <c r="L11" t="s">
        <v>24</v>
      </c>
    </row>
    <row r="12" spans="2:12" x14ac:dyDescent="0.2">
      <c r="B12" t="s">
        <v>972</v>
      </c>
      <c r="D12" t="s">
        <v>973</v>
      </c>
      <c r="F12" t="s">
        <v>26</v>
      </c>
      <c r="L12" t="s">
        <v>26</v>
      </c>
    </row>
    <row r="13" spans="2:12" x14ac:dyDescent="0.2">
      <c r="B13" t="s">
        <v>974</v>
      </c>
      <c r="D13" t="s">
        <v>975</v>
      </c>
      <c r="F13" t="s">
        <v>28</v>
      </c>
      <c r="L13" t="s">
        <v>28</v>
      </c>
    </row>
    <row r="14" spans="2:12" x14ac:dyDescent="0.2">
      <c r="B14" t="s">
        <v>976</v>
      </c>
      <c r="D14" t="s">
        <v>977</v>
      </c>
      <c r="F14" t="s">
        <v>30</v>
      </c>
      <c r="L14" t="s">
        <v>30</v>
      </c>
    </row>
    <row r="15" spans="2:12" x14ac:dyDescent="0.2">
      <c r="B15" t="s">
        <v>140</v>
      </c>
      <c r="D15" t="s">
        <v>978</v>
      </c>
      <c r="F15" t="s">
        <v>32</v>
      </c>
      <c r="L15" t="s">
        <v>32</v>
      </c>
    </row>
    <row r="16" spans="2:12" x14ac:dyDescent="0.2">
      <c r="D16" t="s">
        <v>979</v>
      </c>
      <c r="F16" t="s">
        <v>34</v>
      </c>
      <c r="L16" t="s">
        <v>34</v>
      </c>
    </row>
    <row r="17" spans="4:12" x14ac:dyDescent="0.2">
      <c r="D17" t="s">
        <v>980</v>
      </c>
      <c r="F17" t="s">
        <v>36</v>
      </c>
      <c r="L17" t="s">
        <v>36</v>
      </c>
    </row>
    <row r="18" spans="4:12" x14ac:dyDescent="0.2">
      <c r="D18" t="s">
        <v>981</v>
      </c>
      <c r="F18" t="s">
        <v>38</v>
      </c>
      <c r="L18" t="s">
        <v>38</v>
      </c>
    </row>
    <row r="19" spans="4:12" x14ac:dyDescent="0.2">
      <c r="D19" t="s">
        <v>982</v>
      </c>
      <c r="F19" t="s">
        <v>40</v>
      </c>
      <c r="L19" t="s">
        <v>40</v>
      </c>
    </row>
    <row r="20" spans="4:12" x14ac:dyDescent="0.2">
      <c r="D20" t="s">
        <v>983</v>
      </c>
      <c r="F20" t="s">
        <v>42</v>
      </c>
      <c r="L20" t="s">
        <v>42</v>
      </c>
    </row>
    <row r="21" spans="4:12" x14ac:dyDescent="0.2">
      <c r="D21" t="s">
        <v>984</v>
      </c>
      <c r="F21" t="s">
        <v>44</v>
      </c>
      <c r="L21" t="s">
        <v>44</v>
      </c>
    </row>
    <row r="22" spans="4:12" x14ac:dyDescent="0.2">
      <c r="F22" t="s">
        <v>46</v>
      </c>
      <c r="L22" t="s">
        <v>46</v>
      </c>
    </row>
    <row r="23" spans="4:12" x14ac:dyDescent="0.2">
      <c r="F23" t="s">
        <v>48</v>
      </c>
      <c r="L23" t="s">
        <v>48</v>
      </c>
    </row>
    <row r="24" spans="4:12" x14ac:dyDescent="0.2">
      <c r="F24" t="s">
        <v>50</v>
      </c>
      <c r="L24" t="s">
        <v>50</v>
      </c>
    </row>
    <row r="25" spans="4:12" x14ac:dyDescent="0.2">
      <c r="F25" t="s">
        <v>52</v>
      </c>
      <c r="L25" t="s">
        <v>52</v>
      </c>
    </row>
    <row r="26" spans="4:12" x14ac:dyDescent="0.2">
      <c r="F26" t="s">
        <v>985</v>
      </c>
      <c r="L26" t="s">
        <v>985</v>
      </c>
    </row>
    <row r="27" spans="4:12" x14ac:dyDescent="0.2">
      <c r="F27" t="s">
        <v>56</v>
      </c>
      <c r="L27" t="s">
        <v>56</v>
      </c>
    </row>
    <row r="28" spans="4:12" x14ac:dyDescent="0.2">
      <c r="F28" t="s">
        <v>58</v>
      </c>
      <c r="L28" t="s">
        <v>58</v>
      </c>
    </row>
    <row r="29" spans="4:12" x14ac:dyDescent="0.2">
      <c r="F29" t="s">
        <v>60</v>
      </c>
      <c r="L29" t="s">
        <v>60</v>
      </c>
    </row>
    <row r="30" spans="4:12" x14ac:dyDescent="0.2">
      <c r="F30" t="s">
        <v>62</v>
      </c>
      <c r="L30" t="s">
        <v>62</v>
      </c>
    </row>
    <row r="31" spans="4:12" x14ac:dyDescent="0.2">
      <c r="F31" t="s">
        <v>986</v>
      </c>
    </row>
  </sheetData>
  <pageMargins left="0.7" right="0.7" top="0.75" bottom="0.75" header="0.3" footer="0.3"/>
  <customProperties>
    <customPr name="QAA_DRILLPATH_NODE_ID" r:id="rId1"/>
  </customProperties>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567D1D534BAE42988793668026536B" ma:contentTypeVersion="19" ma:contentTypeDescription="Create a new document." ma:contentTypeScope="" ma:versionID="c6339d3e773de01a6dfcd3ab4081500e">
  <xsd:schema xmlns:xsd="http://www.w3.org/2001/XMLSchema" xmlns:xs="http://www.w3.org/2001/XMLSchema" xmlns:p="http://schemas.microsoft.com/office/2006/metadata/properties" xmlns:ns1="http://schemas.microsoft.com/sharepoint/v3" xmlns:ns2="d0733739-469d-4f3c-ae59-29ed0ff6805d" xmlns:ns3="08f9db83-a655-46c4-ba6a-8a329488391b" targetNamespace="http://schemas.microsoft.com/office/2006/metadata/properties" ma:root="true" ma:fieldsID="1a5a3a230c51f69dfff9abab42b447f5" ns1:_="" ns2:_="" ns3:_="">
    <xsd:import namespace="http://schemas.microsoft.com/sharepoint/v3"/>
    <xsd:import namespace="d0733739-469d-4f3c-ae59-29ed0ff6805d"/>
    <xsd:import namespace="08f9db83-a655-46c4-ba6a-8a329488391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Date" minOccurs="0"/>
                <xsd:element ref="ns3:MediaServiceEventHashCode" minOccurs="0"/>
                <xsd:element ref="ns3:MediaServiceGenerationTim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733739-469d-4f3c-ae59-29ed0ff6805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093f8e08-4a67-44c3-bb48-5cdaeecff429}" ma:internalName="TaxCatchAll" ma:showField="CatchAllData" ma:web="d0733739-469d-4f3c-ae59-29ed0ff6805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8f9db83-a655-46c4-ba6a-8a329488391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Date" ma:index="16" nillable="true" ma:displayName="Date" ma:format="DateOnly" ma:internalName="Date">
      <xsd:simpleType>
        <xsd:restriction base="dms:DateTim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abe5e6d-94b0-4a98-a08a-cd8c8451ff02"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 xmlns="08f9db83-a655-46c4-ba6a-8a329488391b" xsi:nil="true"/>
    <_ip_UnifiedCompliancePolicyProperties xmlns="http://schemas.microsoft.com/sharepoint/v3" xsi:nil="true"/>
    <TaxCatchAll xmlns="d0733739-469d-4f3c-ae59-29ed0ff6805d" xsi:nil="true"/>
    <lcf76f155ced4ddcb4097134ff3c332f xmlns="08f9db83-a655-46c4-ba6a-8a329488391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530C8C2-A311-4DF9-A3EE-C21C175E164E}">
  <ds:schemaRefs>
    <ds:schemaRef ds:uri="http://schemas.microsoft.com/sharepoint/v3/contenttype/forms"/>
  </ds:schemaRefs>
</ds:datastoreItem>
</file>

<file path=customXml/itemProps2.xml><?xml version="1.0" encoding="utf-8"?>
<ds:datastoreItem xmlns:ds="http://schemas.openxmlformats.org/officeDocument/2006/customXml" ds:itemID="{40355D90-6A60-4B96-9B7F-69BF2FB9DE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733739-469d-4f3c-ae59-29ed0ff6805d"/>
    <ds:schemaRef ds:uri="08f9db83-a655-46c4-ba6a-8a32948839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250AFC-9169-4EE5-AEAF-74C5F904EF5F}">
  <ds:schemaRefs>
    <ds:schemaRef ds:uri="http://schemas.microsoft.com/office/2006/metadata/properties"/>
    <ds:schemaRef ds:uri="http://schemas.microsoft.com/office/infopath/2007/PartnerControls"/>
    <ds:schemaRef ds:uri="http://schemas.microsoft.com/sharepoint/v3"/>
    <ds:schemaRef ds:uri="08f9db83-a655-46c4-ba6a-8a329488391b"/>
    <ds:schemaRef ds:uri="d0733739-469d-4f3c-ae59-29ed0ff6805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10</vt:i4>
      </vt:variant>
    </vt:vector>
  </HeadingPairs>
  <TitlesOfParts>
    <vt:vector size="16" baseType="lpstr">
      <vt:lpstr>texts</vt:lpstr>
      <vt:lpstr>data</vt:lpstr>
      <vt:lpstr>metadata</vt:lpstr>
      <vt:lpstr>country_codes</vt:lpstr>
      <vt:lpstr>(drop down options)</vt:lpstr>
      <vt:lpstr>(internal use)</vt:lpstr>
      <vt:lpstr>_Unit</vt:lpstr>
      <vt:lpstr>_VolUnit</vt:lpstr>
      <vt:lpstr>EU_country</vt:lpstr>
      <vt:lpstr>fuel</vt:lpstr>
      <vt:lpstr>Val_Unit</vt:lpstr>
      <vt:lpstr>Vol_Unit</vt:lpstr>
      <vt:lpstr>Volume_Unit</vt:lpstr>
      <vt:lpstr>Y_end</vt:lpstr>
      <vt:lpstr>Y_start</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Zerka</dc:creator>
  <cp:keywords/>
  <dc:description/>
  <cp:lastModifiedBy>Microsoft Office User</cp:lastModifiedBy>
  <cp:revision/>
  <dcterms:created xsi:type="dcterms:W3CDTF">2020-04-30T10:15:10Z</dcterms:created>
  <dcterms:modified xsi:type="dcterms:W3CDTF">2022-11-22T11:27:04Z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0x0101006A567D1D534BAE42988793668026536B</vt:lpwstr>
  </property>
  <property fmtid="{D5CDD505-2E9C-101B-9397-08002B2CF9AE}" pid="3" name="MediaServiceImageTags">
    <vt:lpwstr/>
  </property>
</Properties>
</file>